
<file path=[Content_Types].xml><?xml version="1.0" encoding="utf-8"?>
<Types xmlns="http://schemas.openxmlformats.org/package/2006/content-types">
  <Default Extension="bin" ContentType="application/vnd.ms-office.activeX"/>
  <Default Extension="emf" ContentType="image/x-emf"/>
  <Default Extension="rels" ContentType="application/vnd.openxmlformats-package.relationships+xml"/>
  <Default Extension="vml" ContentType="application/vnd.openxmlformats-officedocument.vmlDrawing"/>
  <Default Extension="xml" ContentType="application/xml"/>
  <Override PartName="/xl/workbook.xml" ContentType="application/vnd.openxmlformats-officedocument.spreadsheetml.sheet.main+xml"/>
  <Override PartName="/xl/worksheets/sheet1.xml" ContentType="application/vnd.openxmlformats-officedocument.spreadsheetml.worksheet+xml"/>
  <Override PartName="/xl/worksheets/sheet2.xml" ContentType="application/vnd.openxmlformats-officedocument.spreadsheetml.worksheet+xml"/>
  <Override PartName="/xl/worksheets/sheet3.xml" ContentType="application/vnd.openxmlformats-officedocument.spreadsheetml.worksheet+xml"/>
  <Override PartName="/xl/worksheets/sheet4.xml" ContentType="application/vnd.openxmlformats-officedocument.spreadsheetml.worksheet+xml"/>
  <Override PartName="/xl/worksheets/sheet5.xml" ContentType="application/vnd.openxmlformats-officedocument.spreadsheetml.worksheet+xml"/>
  <Override PartName="/xl/worksheets/sheet6.xml" ContentType="application/vnd.openxmlformats-officedocument.spreadsheetml.worksheet+xml"/>
  <Override PartName="/xl/theme/theme1.xml" ContentType="application/vnd.openxmlformats-officedocument.theme+xml"/>
  <Override PartName="/xl/styles.xml" ContentType="application/vnd.openxmlformats-officedocument.spreadsheetml.styles+xml"/>
  <Override PartName="/xl/sharedStrings.xml" ContentType="application/vnd.openxmlformats-officedocument.spreadsheetml.sharedStrings+xml"/>
  <Override PartName="/xl/drawings/drawing1.xml" ContentType="application/vnd.openxmlformats-officedocument.drawing+xml"/>
  <Override PartName="/xl/activeX/activeX1.xml" ContentType="application/vnd.ms-office.activeX+xml"/>
  <Override PartName="/xl/activeX/activeX2.xml" ContentType="application/vnd.ms-office.activeX+xml"/>
  <Override PartName="/xl/activeX/activeX3.xml" ContentType="application/vnd.ms-office.activeX+xml"/>
  <Override PartName="/xl/drawings/drawing2.xml" ContentType="application/vnd.openxmlformats-officedocument.drawing+xml"/>
  <Override PartName="/xl/activeX/activeX4.xml" ContentType="application/vnd.ms-office.activeX+xml"/>
  <Override PartName="/xl/activeX/activeX5.xml" ContentType="application/vnd.ms-office.activeX+xml"/>
  <Override PartName="/xl/activeX/activeX6.xml" ContentType="application/vnd.ms-office.activeX+xml"/>
  <Override PartName="/xl/calcChain.xml" ContentType="application/vnd.openxmlformats-officedocument.spreadsheetml.calcChain+xml"/>
  <Override PartName="/docProps/core.xml" ContentType="application/vnd.openxmlformats-package.core-properties+xml"/>
  <Override PartName="/docProps/app.xml" ContentType="application/vnd.openxmlformats-officedocument.extended-properties+xml"/>
</Types>
</file>

<file path=_rels/.rels><?xml version="1.0" encoding="UTF-8" standalone="yes"?>
<Relationships xmlns="http://schemas.openxmlformats.org/package/2006/relationships"><Relationship Id="rId3" Type="http://schemas.openxmlformats.org/officeDocument/2006/relationships/extended-properties" Target="docProps/app.xml"/><Relationship Id="rId2" Type="http://schemas.openxmlformats.org/package/2006/relationships/metadata/core-properties" Target="docProps/core.xml"/><Relationship Id="rId1" Type="http://schemas.openxmlformats.org/officeDocument/2006/relationships/officeDocument" Target="xl/workbook.xml"/></Relationships>
</file>

<file path=xl/workbook.xml><?xml version="1.0" encoding="utf-8"?>
<workbook xmlns="http://schemas.openxmlformats.org/spreadsheetml/2006/main" xmlns:r="http://schemas.openxmlformats.org/officeDocument/2006/relationships" xmlns:mc="http://schemas.openxmlformats.org/markup-compatibility/2006" xmlns:x15="http://schemas.microsoft.com/office/spreadsheetml/2010/11/main" xmlns:xr="http://schemas.microsoft.com/office/spreadsheetml/2014/revision" xmlns:xr6="http://schemas.microsoft.com/office/spreadsheetml/2016/revision6" xmlns:xr10="http://schemas.microsoft.com/office/spreadsheetml/2016/revision10" xmlns:xr2="http://schemas.microsoft.com/office/spreadsheetml/2015/revision2" mc:Ignorable="x15 xr xr6 xr10 xr2">
  <fileVersion appName="xl" lastEdited="7" lowestEdited="4" rupBuild="28129"/>
  <workbookPr/>
  <mc:AlternateContent xmlns:mc="http://schemas.openxmlformats.org/markup-compatibility/2006">
    <mc:Choice Requires="x15">
      <x15ac:absPath xmlns:x15ac="http://schemas.microsoft.com/office/spreadsheetml/2010/11/ac" url="https://csmci-my.sharepoint.com/personal/knowak_csmci_com/Documents/CA Clients/Julian Charter School/FY23-24/State and District Reporting/LREBG/MO/"/>
    </mc:Choice>
  </mc:AlternateContent>
  <xr:revisionPtr revIDLastSave="0" documentId="8_{B28A4B60-0FC5-42C8-9959-C5DCEB344F60}" xr6:coauthVersionLast="47" xr6:coauthVersionMax="47" xr10:uidLastSave="{00000000-0000-0000-0000-000000000000}"/>
  <bookViews>
    <workbookView xWindow="-108" yWindow="-108" windowWidth="23256" windowHeight="12576" xr2:uid="{00000000-000D-0000-FFFF-FFFF00000000}"/>
    <workbookView xWindow="-108" yWindow="-108" windowWidth="23256" windowHeight="12576" xr2:uid="{767D4904-A730-40A3-88F4-F6FB0D6DB5D0}"/>
  </bookViews>
  <sheets>
    <sheet name="Reporting Template" sheetId="6" r:id="rId1"/>
    <sheet name="Summary" sheetId="5" r:id="rId2"/>
    <sheet name="SOA FY22-23" sheetId="1" r:id="rId3"/>
    <sheet name="GL FY22-23" sheetId="3" r:id="rId4"/>
    <sheet name="SOA FY23-24" sheetId="2" r:id="rId5"/>
    <sheet name="GL FY23-24" sheetId="4" r:id="rId6"/>
  </sheets>
  <definedNames>
    <definedName name="_Hlk129185548" localSheetId="0">'Reporting Template'!$A$11</definedName>
  </definedNames>
  <calcPr calcId="191029"/>
  <extLst>
    <ext xmlns:xcalcf="http://schemas.microsoft.com/office/spreadsheetml/2018/calcfeatures" uri="{B58B0392-4F1F-4190-BB64-5DF3571DCE5F}">
      <xcalcf:calcFeatures>
        <xcalcf:feature name="microsoft.com:RD"/>
        <xcalcf:feature name="microsoft.com:Single"/>
        <xcalcf:feature name="microsoft.com:FV"/>
        <xcalcf:feature name="microsoft.com:CNMTM"/>
        <xcalcf:feature name="microsoft.com:LET_WF"/>
        <xcalcf:feature name="microsoft.com:LAMBDA_WF"/>
        <xcalcf:feature name="microsoft.com:ARRAYTEXT_WF"/>
      </xcalcf:calcFeatures>
    </ext>
  </extLst>
</workbook>
</file>

<file path=xl/calcChain.xml><?xml version="1.0" encoding="utf-8"?>
<calcChain xmlns="http://schemas.openxmlformats.org/spreadsheetml/2006/main">
  <c r="C20" i="6" l="1"/>
  <c r="B20" i="6"/>
  <c r="D28" i="6"/>
  <c r="D27" i="6"/>
  <c r="D26" i="6"/>
  <c r="D15" i="6"/>
  <c r="D31" i="5"/>
  <c r="D30" i="5"/>
  <c r="D29" i="5"/>
  <c r="D28" i="5"/>
  <c r="D27" i="5"/>
  <c r="D26" i="5"/>
  <c r="D25" i="5"/>
  <c r="D15" i="5"/>
  <c r="D14" i="5"/>
  <c r="D13" i="5"/>
  <c r="D12" i="5"/>
  <c r="D11" i="5"/>
  <c r="D10" i="5"/>
  <c r="D9" i="5"/>
  <c r="D33" i="5"/>
  <c r="D17" i="5"/>
  <c r="L14" i="5"/>
  <c r="L3" i="5"/>
  <c r="D20" i="6" l="1"/>
</calcChain>
</file>

<file path=xl/sharedStrings.xml><?xml version="1.0" encoding="utf-8"?>
<sst xmlns="http://schemas.openxmlformats.org/spreadsheetml/2006/main" count="1530" uniqueCount="293">
  <si>
    <t>Mountain Oaks</t>
  </si>
  <si>
    <t>Statement of Activities</t>
  </si>
  <si>
    <t>Reporting Book:</t>
  </si>
  <si>
    <t>ACCRUAL</t>
  </si>
  <si>
    <t>As of Date:</t>
  </si>
  <si>
    <t>06/30/2023</t>
  </si>
  <si>
    <t>Location:</t>
  </si>
  <si>
    <t>JCS030--Mountain Oaks</t>
  </si>
  <si>
    <t xml:space="preserve"> </t>
  </si>
  <si>
    <t>0000-Unrestricted</t>
  </si>
  <si>
    <t>1100-Unrestricted Lottery</t>
  </si>
  <si>
    <t>1400-Education Protection Account</t>
  </si>
  <si>
    <t>3212-ESSER II Funds</t>
  </si>
  <si>
    <t>3213-ESSER III</t>
  </si>
  <si>
    <t>3216-Expanded Learning Opportu ESSER II</t>
  </si>
  <si>
    <t>3217-GEER II ELOG</t>
  </si>
  <si>
    <t>3218-ESSER III State Reserve Emerg Needs</t>
  </si>
  <si>
    <t>3219-ESSER III State Reserve Learn Loss</t>
  </si>
  <si>
    <t>3310-SPED IDEA Part B</t>
  </si>
  <si>
    <t>6053-Universal Pre K planning Grant</t>
  </si>
  <si>
    <t>6266-Educator Effectiveness 2021</t>
  </si>
  <si>
    <t>6300-Restricted Lottery</t>
  </si>
  <si>
    <t>6500-SPED State/County/District</t>
  </si>
  <si>
    <t>6546-State Mental Health Level 1 &amp; 2</t>
  </si>
  <si>
    <t>6762-Arts and Music Discretionary Block</t>
  </si>
  <si>
    <t>7311-Classified Employee Profess Develop</t>
  </si>
  <si>
    <t>7425-Expanded Learning Opportunities 90%</t>
  </si>
  <si>
    <t>7435-Learning Recovery Emerg Block Grant</t>
  </si>
  <si>
    <t>9518-COPES Grant</t>
  </si>
  <si>
    <t>All Restrictions</t>
  </si>
  <si>
    <t>Year To Date</t>
  </si>
  <si>
    <t>Actual</t>
  </si>
  <si>
    <t xml:space="preserve">  LCFF Revenue</t>
  </si>
  <si>
    <t xml:space="preserve">  </t>
  </si>
  <si>
    <t xml:space="preserve">    801100 - LCFF Revenues</t>
  </si>
  <si>
    <t xml:space="preserve">    801200 - Education Protection Account Revenue</t>
  </si>
  <si>
    <t xml:space="preserve">    801900 - Prior Year Income/Adjustments</t>
  </si>
  <si>
    <t xml:space="preserve">    809600 - Charter Schools Funding In-Lieu of Property Taxes</t>
  </si>
  <si>
    <t xml:space="preserve">  Total LCFF Revenue</t>
  </si>
  <si>
    <t xml:space="preserve">  Federal Revenue</t>
  </si>
  <si>
    <t xml:space="preserve">    818100 - Special Education - Entitlement</t>
  </si>
  <si>
    <t xml:space="preserve">    829000 - All Other Federal Revenue</t>
  </si>
  <si>
    <t xml:space="preserve">    829900 - Prior Year Federal Income</t>
  </si>
  <si>
    <t xml:space="preserve">  Total Federal Revenue</t>
  </si>
  <si>
    <t xml:space="preserve">  State Revenue</t>
  </si>
  <si>
    <t xml:space="preserve">    855000 - Mandated Block Grant</t>
  </si>
  <si>
    <t xml:space="preserve">    856000 - State Lottery Revenue</t>
  </si>
  <si>
    <t xml:space="preserve">    859000 - All Other State Revenues</t>
  </si>
  <si>
    <t xml:space="preserve">    859900 - Prior Year State Income</t>
  </si>
  <si>
    <t xml:space="preserve">    879200 - SPED State/Other Transfers of Apportionments from County</t>
  </si>
  <si>
    <t xml:space="preserve">  Total State Revenue</t>
  </si>
  <si>
    <t xml:space="preserve">  Local Revenue</t>
  </si>
  <si>
    <t xml:space="preserve">    866000 - Interest Income</t>
  </si>
  <si>
    <t xml:space="preserve">    868200 - Foundation Grants/Donations</t>
  </si>
  <si>
    <t xml:space="preserve">    869900 - All Other Local Revenue</t>
  </si>
  <si>
    <t xml:space="preserve">    879900 - Other Transfers In to Net Assets</t>
  </si>
  <si>
    <t xml:space="preserve">  Total Local Revenue</t>
  </si>
  <si>
    <t xml:space="preserve">  Total Revenue</t>
  </si>
  <si>
    <t xml:space="preserve">  Certificated Salaries</t>
  </si>
  <si>
    <t xml:space="preserve">    110000 - Teachers' Salaries</t>
  </si>
  <si>
    <t xml:space="preserve">    112000 - Substitute Expense</t>
  </si>
  <si>
    <t xml:space="preserve">    120000 - Certificated Pupil Support Salaries</t>
  </si>
  <si>
    <t xml:space="preserve">    130000 - Certificated Supervisor and Administrator Salaries</t>
  </si>
  <si>
    <t xml:space="preserve">  Total Certificated Salaries</t>
  </si>
  <si>
    <t xml:space="preserve">  Classified Salaries</t>
  </si>
  <si>
    <t xml:space="preserve">    210000 - Instructional Aide Salaries</t>
  </si>
  <si>
    <t xml:space="preserve">    220000 - Classified Support Salaries (Maintenance, Food)</t>
  </si>
  <si>
    <t xml:space="preserve">    230000 - Classified Supervisor and Administrator Salaries</t>
  </si>
  <si>
    <t xml:space="preserve">    240000 - Clerical, Technical, and Office Staff Salaries</t>
  </si>
  <si>
    <t xml:space="preserve">    290000 - Other Classified Salaries (Noon and Yard Sup, etc.)</t>
  </si>
  <si>
    <t xml:space="preserve">  Total Classified Salaries</t>
  </si>
  <si>
    <t xml:space="preserve">  Benefits</t>
  </si>
  <si>
    <t xml:space="preserve">    310100 - State Teachers' Retirement System, certificated positions</t>
  </si>
  <si>
    <t xml:space="preserve">    320200 - Public Employees' Retirement System, classified positions</t>
  </si>
  <si>
    <t xml:space="preserve">    330100 - OASDI/Medicare Certificated, Unrestricted</t>
  </si>
  <si>
    <t xml:space="preserve">    330200 - OASDI/Medicare Classified</t>
  </si>
  <si>
    <t xml:space="preserve">    340100 - Health &amp; Welfare Benefits, Certificated</t>
  </si>
  <si>
    <t xml:space="preserve">    340200 - Health &amp; Welfare Benefits Classified</t>
  </si>
  <si>
    <t xml:space="preserve">    350100 - State Unemployment Insurance Certificated</t>
  </si>
  <si>
    <t xml:space="preserve">    350200 - State Unemployment Insurance Classified</t>
  </si>
  <si>
    <t xml:space="preserve">    360100 - Worker Compensation Insurance</t>
  </si>
  <si>
    <t xml:space="preserve">    360200 - Worker Compensation Insurance</t>
  </si>
  <si>
    <t xml:space="preserve">    390300 - Unallocated Other Employee Benefits</t>
  </si>
  <si>
    <t xml:space="preserve">  Total Benefits</t>
  </si>
  <si>
    <t xml:space="preserve">  Total Salaries and Benefits</t>
  </si>
  <si>
    <t xml:space="preserve">  Books and Supplies</t>
  </si>
  <si>
    <t xml:space="preserve">    410000 - Approved Textbooks and Core Curriculum</t>
  </si>
  <si>
    <t xml:space="preserve">    420000 - Books and Other Reference Materials</t>
  </si>
  <si>
    <t xml:space="preserve">    430000 - Materials and Supplies</t>
  </si>
  <si>
    <t xml:space="preserve">    431500 - Classroom Materials and Supplies</t>
  </si>
  <si>
    <t xml:space="preserve">    438100 - Materials for Plant Maintenance</t>
  </si>
  <si>
    <t xml:space="preserve">    440000 - Noncapitalized Equipment</t>
  </si>
  <si>
    <t xml:space="preserve">    441000 - Software and Software Licensing</t>
  </si>
  <si>
    <t xml:space="preserve">    443000 - Noncapitalized Student Equipment</t>
  </si>
  <si>
    <t xml:space="preserve">  Total Books and Supplies</t>
  </si>
  <si>
    <t xml:space="preserve">  Services</t>
  </si>
  <si>
    <t xml:space="preserve">    520000 - Travel and Conferences</t>
  </si>
  <si>
    <t xml:space="preserve">    521000 - Training and Development Expense</t>
  </si>
  <si>
    <t xml:space="preserve">    530000 - Dues and Memberships</t>
  </si>
  <si>
    <t xml:space="preserve">    540000 - Insurance</t>
  </si>
  <si>
    <t xml:space="preserve">    550000 - Operation and Housekeeping Services</t>
  </si>
  <si>
    <t xml:space="preserve">    550100 - Utilities</t>
  </si>
  <si>
    <t xml:space="preserve">    560000 - Space Rental/Leases Expense</t>
  </si>
  <si>
    <t xml:space="preserve">    560100 - Building Maintenance</t>
  </si>
  <si>
    <t xml:space="preserve">    560200 - Other Space Rental</t>
  </si>
  <si>
    <t xml:space="preserve">    560500 - Equipment Rental/Lease Expense</t>
  </si>
  <si>
    <t xml:space="preserve">    580000 - Professional/Consulting Services and Operating Expenditures</t>
  </si>
  <si>
    <t xml:space="preserve">    580300 - Banking and Payroll Service Fees</t>
  </si>
  <si>
    <t xml:space="preserve">    580500 - Legal Services</t>
  </si>
  <si>
    <t xml:space="preserve">    580600 - Audit Services</t>
  </si>
  <si>
    <t xml:space="preserve">    581000 - Educational Consultants</t>
  </si>
  <si>
    <t xml:space="preserve">    581100 - Student Transportation</t>
  </si>
  <si>
    <t xml:space="preserve">    581200 - Other Student Activities</t>
  </si>
  <si>
    <t xml:space="preserve">    581500 - Advertising/Recruiting</t>
  </si>
  <si>
    <t xml:space="preserve">    582500 - School Pathways</t>
  </si>
  <si>
    <t xml:space="preserve">    587300 - Financial Services</t>
  </si>
  <si>
    <t xml:space="preserve">    587400 - Personnel Services</t>
  </si>
  <si>
    <t xml:space="preserve">    587500 - District Oversight Fee</t>
  </si>
  <si>
    <t xml:space="preserve">    589000 - Interest Expense/Fees</t>
  </si>
  <si>
    <t xml:space="preserve">    589100 - Charter School Capital Fees</t>
  </si>
  <si>
    <t xml:space="preserve">    590000 - Communications (Tele., Internet, Copies,Postage,Messenger)</t>
  </si>
  <si>
    <t xml:space="preserve">  Total Services</t>
  </si>
  <si>
    <t xml:space="preserve">  Capital Outlay</t>
  </si>
  <si>
    <t xml:space="preserve">    690000 - Depreciation Expense</t>
  </si>
  <si>
    <t xml:space="preserve">  Total Capital Outlay</t>
  </si>
  <si>
    <t xml:space="preserve">  Other Outgo</t>
  </si>
  <si>
    <t xml:space="preserve">    743800 - Debt Service - Interest</t>
  </si>
  <si>
    <t xml:space="preserve">  Total Other Outgo</t>
  </si>
  <si>
    <t xml:space="preserve">  Total Operational Expenses</t>
  </si>
  <si>
    <t xml:space="preserve">  Total Expenses</t>
  </si>
  <si>
    <t xml:space="preserve">  Other Financing Sources/Uses</t>
  </si>
  <si>
    <t xml:space="preserve">    Contributions Between Resources</t>
  </si>
  <si>
    <t xml:space="preserve">    </t>
  </si>
  <si>
    <t xml:space="preserve">      898000 - Contributions to/from Unrestricted</t>
  </si>
  <si>
    <t xml:space="preserve">  Total Other Financing Sources/Uses</t>
  </si>
  <si>
    <t xml:space="preserve">  Total Net Increase/(Decrease) in Net Assets</t>
  </si>
  <si>
    <t>Financials shown on a modified accrual basis except for June 30 which is full accrual</t>
  </si>
  <si>
    <t>Created on : 11/04/2024 9:31 AM PST</t>
  </si>
  <si>
    <t>Created on : 11/04/2024 9:32 AM PST</t>
  </si>
  <si>
    <t xml:space="preserve">    430100 - Positive Behavior Expenses</t>
  </si>
  <si>
    <t xml:space="preserve">    360300 - Unallocated Worker's Comp Insurance</t>
  </si>
  <si>
    <t xml:space="preserve">    190000 - Other Certificated Salaries</t>
  </si>
  <si>
    <t xml:space="preserve">    867700 - State Local SPED Revenue</t>
  </si>
  <si>
    <t xml:space="preserve">    829400 - Title IV</t>
  </si>
  <si>
    <t xml:space="preserve">    829200 - Title II</t>
  </si>
  <si>
    <t xml:space="preserve">    829100 - Title I Federal Revenue</t>
  </si>
  <si>
    <t xml:space="preserve">    818200 - Special Education - Mental Health</t>
  </si>
  <si>
    <t>06/30/2024</t>
  </si>
  <si>
    <t>7426-Expanded learning Opportunities 10%</t>
  </si>
  <si>
    <t>6770-Prop28-Arts&amp;Music in Schools (AMS)</t>
  </si>
  <si>
    <t>4127-Title IV Part A Student Sup Acad En</t>
  </si>
  <si>
    <t>4035-Title II Improving Teacher Quality</t>
  </si>
  <si>
    <t>3327-SPED IDEA mental health</t>
  </si>
  <si>
    <t>3010-Title I, Part A Basic Grants</t>
  </si>
  <si>
    <t>Grand total</t>
  </si>
  <si>
    <t>Totals for 965000 - Deferred Revenue</t>
  </si>
  <si>
    <t>GJ</t>
  </si>
  <si>
    <t>JCS030</t>
  </si>
  <si>
    <t>7435</t>
  </si>
  <si>
    <t>JCS MO: move to deferred as unspent. Rest.7435</t>
  </si>
  <si>
    <t>FY 22/23 Income Accrual - To Recognize revenue from Deferred Rest.7435</t>
  </si>
  <si>
    <t>OBJ</t>
  </si>
  <si>
    <t>8054-2-To reclass unspent 7435 to Deferred-</t>
  </si>
  <si>
    <t>965000 - Deferred Revenue (Balance forward As of 07/01/2022)</t>
  </si>
  <si>
    <t>Totals for 911000-JCS-030 - Cash in County Treasury Mtn Oak</t>
  </si>
  <si>
    <t>ARJ</t>
  </si>
  <si>
    <t>Cash Management Transactions - CA108: 2023/04/10 Batch Summary Entry</t>
  </si>
  <si>
    <t>911000-JCS-030 - Cash in County Treasury Mtn Oak (Balance forward As of 07/01/2022)</t>
  </si>
  <si>
    <t>Totals for 859000 - All Other State Revenues</t>
  </si>
  <si>
    <t>7602-1-11.7.22 MO Deposit - FY22-23 Learning Recovery Grant - 11.7.-11.7.22 MO Deposit - FY22-23 Learning Recovery Grant - TR000</t>
  </si>
  <si>
    <t>859000 - All Other State Revenues (Balance forward As of 07/01/2022)</t>
  </si>
  <si>
    <t>Totals for 360100 - Worker Compensation Insurance</t>
  </si>
  <si>
    <t>JCS MO: Rest.7435 to unrestricted</t>
  </si>
  <si>
    <t>March 2023 W.C Allocation</t>
  </si>
  <si>
    <t>360100 - Worker Compensation Insurance (Balance forward As of 07/01/2022)</t>
  </si>
  <si>
    <t>Totals for 350100 - State Unemployment Insurance Certificated</t>
  </si>
  <si>
    <t>Payroll -- ER UNEMPLOYMENT-Cert-JCS MO Special Payroll PE 3.31.2023 PD 3.25.2023 Payroll Expenses</t>
  </si>
  <si>
    <t>Payroll -- ER UNEMPLOYMENT-Cert-JCS SM Special PE 3/31/23 PD 3/31/23 Payroll Expenses</t>
  </si>
  <si>
    <t>350100 - State Unemployment Insurance Certificated (Balance forward As of 07/01/2022)</t>
  </si>
  <si>
    <t>Totals for 340100 - Health &amp; Welfare Benefits, Certificated</t>
  </si>
  <si>
    <t>March 2023 H&amp;W Allocation</t>
  </si>
  <si>
    <t>340100 - Health &amp; Welfare Benefits, Certificated (Balance forward As of 07/01/2022)</t>
  </si>
  <si>
    <t>Totals for 330100 - OASDI/Medicare Certificated, Unrestricted</t>
  </si>
  <si>
    <t>Payroll -- ER MEDICARE-Cert-JCS MO Special Payroll PE 3.31.2023 PD 3.25.2023 Payroll Expenses</t>
  </si>
  <si>
    <t>Payroll -- ER MEDICARE-Cert-JCS SM Special PE 3/31/23 PD 3/31/23 Payroll Expenses</t>
  </si>
  <si>
    <t>330100 - OASDI/Medicare Certificated, Unrestricted (Balance forward As of 07/01/2022)</t>
  </si>
  <si>
    <t>Totals for 120000 - Certificated Pupil Support Salaries</t>
  </si>
  <si>
    <t>Payroll -- PAYROLL EXPENSE-JCS MO Special Payroll PE 3.31.2023 PD 3.25.2023 Payroll Expenses</t>
  </si>
  <si>
    <t>Payroll -- PAYROLL EXPENSE-JCS SM Special PE 3/31/23 PD 3/31/23 Payroll Expenses</t>
  </si>
  <si>
    <t>120000 - Certificated Pupil Support Salaries (Balance forward As of 07/01/2022)</t>
  </si>
  <si>
    <t>Totals for 110000 - Teachers' Salaries</t>
  </si>
  <si>
    <t>110000 - Teachers' Salaries (Balance forward As of 07/01/2022)</t>
  </si>
  <si>
    <t>Balance</t>
  </si>
  <si>
    <t>Credit</t>
  </si>
  <si>
    <t>Debit</t>
  </si>
  <si>
    <t>JNL</t>
  </si>
  <si>
    <t>Location</t>
  </si>
  <si>
    <t>Restriction</t>
  </si>
  <si>
    <t>Memo/Description</t>
  </si>
  <si>
    <t>Doc</t>
  </si>
  <si>
    <t>Posted dt.</t>
  </si>
  <si>
    <t>7435--7435-Learning Recovery Emerg Block Grant</t>
  </si>
  <si>
    <t>Restriction:</t>
  </si>
  <si>
    <t>End Date:</t>
  </si>
  <si>
    <t>Start Date:</t>
  </si>
  <si>
    <t>General Ledger report</t>
  </si>
  <si>
    <t>Report name:</t>
  </si>
  <si>
    <t>Julian Charter School</t>
  </si>
  <si>
    <t>Company name:</t>
  </si>
  <si>
    <t>MO: To recognize revenue Rest.7435 as spent</t>
  </si>
  <si>
    <t>Oct 2023 Recognize revenue from Deferred as spent - MO</t>
  </si>
  <si>
    <t>APJ</t>
  </si>
  <si>
    <t>Quick Payments - CA108: 2023/11/14 12:22:00:9228 Batch Summary Entry</t>
  </si>
  <si>
    <t>965000 - Deferred Revenue (Balance forward As of 07/01/2023)</t>
  </si>
  <si>
    <t>911000-JCS-030 - Cash in County Treasury Mtn Oak (Balance forward As of 07/01/2023)</t>
  </si>
  <si>
    <t>859000 - All Other State Revenues (Balance forward As of 07/01/2023)</t>
  </si>
  <si>
    <t>Totals for 350200 - State Unemployment Insurance Classified</t>
  </si>
  <si>
    <t>Payroll -- ER UNEMPLOYMENT-Class-JCS SM PE 9/15/23 PD 9/15/23 Payroll Expenses</t>
  </si>
  <si>
    <t>350200 - State Unemployment Insurance Classified (Balance forward As of 07/01/2023)</t>
  </si>
  <si>
    <t>Payroll -- ER UNEMPLOYMENT-Cert-JCS SM PE 9/15/23 PD 9/15/23 Payroll Expenses</t>
  </si>
  <si>
    <t>350100 - State Unemployment Insurance Certificated (Balance forward As of 07/01/2023)</t>
  </si>
  <si>
    <t>Totals for 340200 - Health &amp; Welfare Benefits Classified</t>
  </si>
  <si>
    <t>Sept 2023 Monthly Allocation</t>
  </si>
  <si>
    <t>340200 - Health &amp; Welfare Benefits Classified (Balance forward As of 07/01/2023)</t>
  </si>
  <si>
    <t>July 2023 - June 2024 Payroll-Pirrello, Ashley</t>
  </si>
  <si>
    <t>340100 - Health &amp; Welfare Benefits, Certificated (Balance forward As of 07/01/2023)</t>
  </si>
  <si>
    <t>Totals for 330200 - OASDI/Medicare Classified</t>
  </si>
  <si>
    <t>Payroll -- ER MEDICARE-Class-JCS SM PE 9/15/23 PD 9/15/23 Payroll Expenses</t>
  </si>
  <si>
    <t>Payroll -- ER OASDI-Class-JCS SM PE 9/15/23 PD 9/15/23 Payroll Expenses</t>
  </si>
  <si>
    <t>330200 - OASDI/Medicare Classified (Balance forward As of 07/01/2023)</t>
  </si>
  <si>
    <t>Payroll -- ER MEDICARE-Cert-JCS SM PE 9/15/23 PD 9/15/23 Payroll Expenses</t>
  </si>
  <si>
    <t>330100 - OASDI/Medicare Certificated, Unrestricted (Balance forward As of 07/01/2023)</t>
  </si>
  <si>
    <t>Totals for 310100 - State Teachers' Retirement System, certificated positions</t>
  </si>
  <si>
    <t>310100 - State Teachers' Retirement System, certificated positions (Balance forward As of 07/01/2023)</t>
  </si>
  <si>
    <t>Totals for 290000 - Other Classified Salaries (Noon and Yard Sup, etc.)</t>
  </si>
  <si>
    <t>Payroll -- PAYROLL EXPENSE-JCS SM PE 9/15/23 PD 9/15/23 Payroll Expenses</t>
  </si>
  <si>
    <t>290000 - Other Classified Salaries (Noon and Yard Sup, etc.) (Balance forward As of 07/01/2023)</t>
  </si>
  <si>
    <t>Totals for 210000 - Instructional Aide Salaries</t>
  </si>
  <si>
    <t>210000 - Instructional Aide Salaries (Balance forward As of 07/01/2023)</t>
  </si>
  <si>
    <t>Totals for 112000 - Substitute Expense</t>
  </si>
  <si>
    <t>112000 - Substitute Expense (Balance forward As of 07/01/2023)</t>
  </si>
  <si>
    <t>110000 - Teachers' Salaries (Balance forward As of 07/01/2023)</t>
  </si>
  <si>
    <t>UNSPENT FUNDS</t>
  </si>
  <si>
    <t>FY22-23 Reporting Totals</t>
  </si>
  <si>
    <t>PRIOR APPORTIONMETS</t>
  </si>
  <si>
    <t>REVISED ALLOCATION</t>
  </si>
  <si>
    <t>OVERPAID AMOUNT</t>
  </si>
  <si>
    <t>FY23-24 Reporting Totals</t>
  </si>
  <si>
    <t>JCS - Mountain Oaks</t>
  </si>
  <si>
    <t>SBM TO FILL OUT THIS SECTION</t>
  </si>
  <si>
    <t>Primary Contact</t>
  </si>
  <si>
    <t>Fiscal Contact</t>
  </si>
  <si>
    <t>First Name:</t>
  </si>
  <si>
    <t>Last Name:</t>
  </si>
  <si>
    <t>Title:</t>
  </si>
  <si>
    <t>Phone Number:</t>
  </si>
  <si>
    <t>Ext:</t>
  </si>
  <si>
    <t>Email:</t>
  </si>
  <si>
    <t>Learning Recovery Emergency Block Grant Reporting Template for Interim Expenditures</t>
  </si>
  <si>
    <t>Allowable Uses of Funds</t>
  </si>
  <si>
    <t xml:space="preserve">Fiscal Year (FY) 2022−23 Expenditures  </t>
  </si>
  <si>
    <t>FY 2023−24 Expenditures</t>
  </si>
  <si>
    <t>Total</t>
  </si>
  <si>
    <r>
      <t>Performance Period:</t>
    </r>
    <r>
      <rPr>
        <sz val="12"/>
        <color rgb="FFFFFFFF"/>
        <rFont val="Arial"/>
        <family val="2"/>
      </rPr>
      <t xml:space="preserve"> 7/1/2022−6/30/2023</t>
    </r>
  </si>
  <si>
    <r>
      <t>Performance Period:</t>
    </r>
    <r>
      <rPr>
        <sz val="12"/>
        <color rgb="FFFFFFFF"/>
        <rFont val="Arial"/>
        <family val="2"/>
      </rPr>
      <t xml:space="preserve"> 7/1/2023−6/30/2024</t>
    </r>
  </si>
  <si>
    <r>
      <t>Due:</t>
    </r>
    <r>
      <rPr>
        <sz val="12"/>
        <color rgb="FFFFFFFF"/>
        <rFont val="Arial"/>
        <family val="2"/>
      </rPr>
      <t xml:space="preserve"> 12/15/2024</t>
    </r>
  </si>
  <si>
    <r>
      <t xml:space="preserve">(A) </t>
    </r>
    <r>
      <rPr>
        <sz val="12"/>
        <color rgb="FF000000"/>
        <rFont val="Arial"/>
        <family val="2"/>
      </rPr>
      <t>Instructional learning time for the 2022–23 through 2027–28 school years by:</t>
    </r>
  </si>
  <si>
    <r>
      <t>·</t>
    </r>
    <r>
      <rPr>
        <sz val="7"/>
        <color rgb="FF000000"/>
        <rFont val="Times New Roman"/>
        <family val="1"/>
      </rPr>
      <t xml:space="preserve">         </t>
    </r>
    <r>
      <rPr>
        <sz val="12"/>
        <color rgb="FF000000"/>
        <rFont val="Arial"/>
        <family val="2"/>
      </rPr>
      <t xml:space="preserve">increasing the number of instructional days or minutes provided during the school year, </t>
    </r>
  </si>
  <si>
    <r>
      <t>·</t>
    </r>
    <r>
      <rPr>
        <sz val="7"/>
        <color rgb="FF000000"/>
        <rFont val="Times New Roman"/>
        <family val="1"/>
      </rPr>
      <t xml:space="preserve">         </t>
    </r>
    <r>
      <rPr>
        <sz val="12"/>
        <color rgb="FF000000"/>
        <rFont val="Arial"/>
        <family val="2"/>
      </rPr>
      <t xml:space="preserve">providing summer school or intersessional instructional programs, </t>
    </r>
  </si>
  <si>
    <r>
      <t>·</t>
    </r>
    <r>
      <rPr>
        <sz val="7"/>
        <color rgb="FF000000"/>
        <rFont val="Times New Roman"/>
        <family val="1"/>
      </rPr>
      <t xml:space="preserve">         </t>
    </r>
    <r>
      <rPr>
        <sz val="12"/>
        <color rgb="FF000000"/>
        <rFont val="Arial"/>
        <family val="2"/>
      </rPr>
      <t xml:space="preserve">or taking any other action that increases or stabilizes the amount of instructional time or services provided to pupils, </t>
    </r>
  </si>
  <si>
    <r>
      <t>·</t>
    </r>
    <r>
      <rPr>
        <sz val="7"/>
        <color rgb="FF000000"/>
        <rFont val="Times New Roman"/>
        <family val="1"/>
      </rPr>
      <t xml:space="preserve">         </t>
    </r>
    <r>
      <rPr>
        <sz val="12"/>
        <color rgb="FF000000"/>
        <rFont val="Arial"/>
        <family val="2"/>
      </rPr>
      <t>or decreases or stabilizes staff-to-pupil ratios, based on pupil learning needs</t>
    </r>
  </si>
  <si>
    <r>
      <t xml:space="preserve">(B) </t>
    </r>
    <r>
      <rPr>
        <sz val="12"/>
        <color rgb="FF000000"/>
        <rFont val="Arial"/>
        <family val="2"/>
      </rPr>
      <t>Accelerating progress to close learning gaps through the implementation, expansion, or enhancement of learning supports, such as:</t>
    </r>
  </si>
  <si>
    <r>
      <t>(i)</t>
    </r>
    <r>
      <rPr>
        <b/>
        <sz val="7"/>
        <color rgb="FF000000"/>
        <rFont val="Times New Roman"/>
        <family val="1"/>
      </rPr>
      <t xml:space="preserve">   </t>
    </r>
    <r>
      <rPr>
        <sz val="12"/>
        <color rgb="FF000000"/>
        <rFont val="Arial"/>
        <family val="2"/>
      </rPr>
      <t>Tutoring or other one-on-one or small group learning supports provided by certificated or classified staff.</t>
    </r>
  </si>
  <si>
    <r>
      <t>(ii)</t>
    </r>
    <r>
      <rPr>
        <b/>
        <sz val="7"/>
        <color rgb="FF000000"/>
        <rFont val="Times New Roman"/>
        <family val="1"/>
      </rPr>
      <t xml:space="preserve">  </t>
    </r>
    <r>
      <rPr>
        <sz val="12"/>
        <color rgb="FF000000"/>
        <rFont val="Arial"/>
        <family val="2"/>
      </rPr>
      <t>Learning recovery programs and materials designed to accelerate pupil academic proficiency or English language proficiency, or both.</t>
    </r>
  </si>
  <si>
    <r>
      <t>(iii)</t>
    </r>
    <r>
      <rPr>
        <b/>
        <sz val="7"/>
        <color rgb="FF000000"/>
        <rFont val="Times New Roman"/>
        <family val="1"/>
      </rPr>
      <t xml:space="preserve">        </t>
    </r>
    <r>
      <rPr>
        <sz val="12"/>
        <color rgb="FF000000"/>
        <rFont val="Arial"/>
        <family val="2"/>
      </rPr>
      <t xml:space="preserve"> Providing early intervention and literacy programs for pupils in preschool to grade 3, inclusive, including, but not limited to, school library access.</t>
    </r>
  </si>
  <si>
    <r>
      <t>(iv)</t>
    </r>
    <r>
      <rPr>
        <sz val="12"/>
        <color rgb="FF000000"/>
        <rFont val="Arial"/>
        <family val="2"/>
      </rPr>
      <t xml:space="preserve"> Supporting expanded learning opportunity program services pursuant to Section 46120.</t>
    </r>
  </si>
  <si>
    <r>
      <t>(v)</t>
    </r>
    <r>
      <rPr>
        <b/>
        <sz val="7"/>
        <color rgb="FF000000"/>
        <rFont val="Times New Roman"/>
        <family val="1"/>
      </rPr>
      <t xml:space="preserve">  </t>
    </r>
    <r>
      <rPr>
        <sz val="12"/>
        <color rgb="FF000000"/>
        <rFont val="Arial"/>
        <family val="2"/>
      </rPr>
      <t>Providing instruction and services consistent with the California Community Schools Partnership Act (Chapter 6 (commencing with Section 8900) of Part 6) regardless of grantee status.</t>
    </r>
  </si>
  <si>
    <r>
      <t>(C)</t>
    </r>
    <r>
      <rPr>
        <sz val="12"/>
        <color rgb="FF000000"/>
        <rFont val="Arial"/>
        <family val="2"/>
      </rPr>
      <t xml:space="preserve"> Integrating pupil supports to address other barriers to learning, and staff supports and training, such as the provision of health, counseling, or mental health services, access to school meal programs, before and after school programs, or programs to address pupil trauma and social-emotional learning, or referrals for support for family or pupil needs.</t>
    </r>
  </si>
  <si>
    <r>
      <t xml:space="preserve">(D) </t>
    </r>
    <r>
      <rPr>
        <sz val="12"/>
        <color rgb="FF000000"/>
        <rFont val="Arial"/>
        <family val="2"/>
      </rPr>
      <t>Access to instruction for credit-deficient pupils to complete graduation or grade promotion requirements and to increase or improve pupils’ college eligibility.</t>
    </r>
  </si>
  <si>
    <r>
      <t xml:space="preserve">(E) </t>
    </r>
    <r>
      <rPr>
        <sz val="12"/>
        <color rgb="FF000000"/>
        <rFont val="Arial"/>
        <family val="2"/>
      </rPr>
      <t>Additional academic services for pupils, such as diagnostic, progress monitoring, and benchmark assessments of pupil learning</t>
    </r>
  </si>
  <si>
    <t>California Department of Education – 2024</t>
  </si>
  <si>
    <r>
      <t xml:space="preserve">NOTE: </t>
    </r>
    <r>
      <rPr>
        <sz val="12"/>
        <color rgb="FF000000"/>
        <rFont val="Arial"/>
        <family val="2"/>
      </rPr>
      <t>This document is for REFERENCE ONLY. Do not submit this document to the CDE.</t>
    </r>
  </si>
  <si>
    <t>Cam</t>
  </si>
  <si>
    <t>Brian</t>
  </si>
  <si>
    <t>Lay</t>
  </si>
  <si>
    <t>Lara</t>
  </si>
  <si>
    <t>Financial Controller</t>
  </si>
  <si>
    <t>Associate School Business Manager</t>
  </si>
  <si>
    <t>(760) 765-5500</t>
  </si>
  <si>
    <t>213-670-5552</t>
  </si>
  <si>
    <t>N/A</t>
  </si>
  <si>
    <t>clay@jcs-inc.org</t>
  </si>
  <si>
    <t>blara@csmci.com</t>
  </si>
</sst>
</file>

<file path=xl/styles.xml><?xml version="1.0" encoding="utf-8"?>
<styleSheet xmlns="http://schemas.openxmlformats.org/spreadsheetml/2006/main" xmlns:mc="http://schemas.openxmlformats.org/markup-compatibility/2006" xmlns:x14ac="http://schemas.microsoft.com/office/spreadsheetml/2009/9/ac" xmlns:x16r2="http://schemas.microsoft.com/office/spreadsheetml/2015/02/main" xmlns:xr="http://schemas.microsoft.com/office/spreadsheetml/2014/revision" mc:Ignorable="x14ac x16r2 xr">
  <numFmts count="6">
    <numFmt numFmtId="6" formatCode="&quot;$&quot;#,##0_);[Red]\(&quot;$&quot;#,##0\)"/>
    <numFmt numFmtId="42" formatCode="_(&quot;$&quot;* #,##0_);_(&quot;$&quot;* \(#,##0\);_(&quot;$&quot;* &quot;-&quot;_);_(@_)"/>
    <numFmt numFmtId="41" formatCode="_(* #,##0_);_(* \(#,##0\);_(* &quot;-&quot;_);_(@_)"/>
    <numFmt numFmtId="44" formatCode="_(&quot;$&quot;* #,##0.00_);_(&quot;$&quot;* \(#,##0.00\);_(&quot;$&quot;* &quot;-&quot;??_);_(@_)"/>
    <numFmt numFmtId="43" formatCode="_(* #,##0.00_);_(* \(#,##0.00\);_(* &quot;-&quot;??_);_(@_)"/>
    <numFmt numFmtId="164" formatCode="#,##0.00;\(#,##0.00\)"/>
  </numFmts>
  <fonts count="26" x14ac:knownFonts="1">
    <font>
      <sz val="10"/>
      <name val="Arial"/>
      <family val="2"/>
    </font>
    <font>
      <sz val="11"/>
      <color theme="1"/>
      <name val="Calibri"/>
      <family val="2"/>
      <scheme val="minor"/>
    </font>
    <font>
      <b/>
      <i/>
      <sz val="14"/>
      <name val="Helvetica"/>
      <family val="2"/>
    </font>
    <font>
      <sz val="10"/>
      <name val="Helvetica"/>
      <family val="2"/>
    </font>
    <font>
      <b/>
      <i/>
      <sz val="10"/>
      <name val="Helvetica"/>
      <family val="2"/>
    </font>
    <font>
      <b/>
      <i/>
      <sz val="8"/>
      <name val="Helvetica"/>
      <family val="2"/>
    </font>
    <font>
      <b/>
      <sz val="10"/>
      <name val="Helvetica"/>
      <family val="2"/>
    </font>
    <font>
      <sz val="10"/>
      <name val="Arial"/>
      <family val="2"/>
    </font>
    <font>
      <b/>
      <sz val="8"/>
      <color theme="1"/>
      <name val="Verdana"/>
      <family val="2"/>
    </font>
    <font>
      <b/>
      <sz val="8"/>
      <color rgb="FF000000"/>
      <name val="Verdana"/>
      <family val="2"/>
    </font>
    <font>
      <sz val="8"/>
      <color rgb="FF000000"/>
      <name val="Verdana"/>
      <family val="2"/>
    </font>
    <font>
      <sz val="10"/>
      <color theme="1"/>
      <name val="Calibri"/>
      <family val="2"/>
      <scheme val="minor"/>
    </font>
    <font>
      <sz val="11"/>
      <color rgb="FF000000"/>
      <name val="Calibri"/>
      <family val="2"/>
    </font>
    <font>
      <b/>
      <sz val="11"/>
      <color rgb="FF000000"/>
      <name val="Calibri"/>
      <family val="2"/>
    </font>
    <font>
      <b/>
      <sz val="12"/>
      <color rgb="FF000000"/>
      <name val="Calibri"/>
      <family val="2"/>
    </font>
    <font>
      <b/>
      <sz val="12"/>
      <color rgb="FFFF0000"/>
      <name val="Calibri"/>
      <family val="2"/>
    </font>
    <font>
      <b/>
      <sz val="12"/>
      <name val="Calibri"/>
      <family val="2"/>
    </font>
    <font>
      <b/>
      <sz val="12"/>
      <color rgb="FF000000"/>
      <name val="Arial"/>
      <family val="2"/>
    </font>
    <font>
      <b/>
      <sz val="14"/>
      <color rgb="FFFFFFFF"/>
      <name val="Arial"/>
      <family val="2"/>
    </font>
    <font>
      <b/>
      <sz val="12"/>
      <color rgb="FFFFFFFF"/>
      <name val="Arial"/>
      <family val="2"/>
    </font>
    <font>
      <sz val="12"/>
      <color rgb="FFFFFFFF"/>
      <name val="Arial"/>
      <family val="2"/>
    </font>
    <font>
      <sz val="12"/>
      <color rgb="FF000000"/>
      <name val="Arial"/>
      <family val="2"/>
    </font>
    <font>
      <sz val="12"/>
      <color rgb="FF000000"/>
      <name val="Symbol"/>
      <family val="1"/>
      <charset val="2"/>
    </font>
    <font>
      <sz val="7"/>
      <color rgb="FF000000"/>
      <name val="Times New Roman"/>
      <family val="1"/>
    </font>
    <font>
      <b/>
      <sz val="7"/>
      <color rgb="FF000000"/>
      <name val="Times New Roman"/>
      <family val="1"/>
    </font>
    <font>
      <u/>
      <sz val="10"/>
      <color theme="10"/>
      <name val="Arial"/>
      <family val="2"/>
    </font>
  </fonts>
  <fills count="13">
    <fill>
      <patternFill patternType="none"/>
    </fill>
    <fill>
      <patternFill patternType="gray125"/>
    </fill>
    <fill>
      <patternFill patternType="solid">
        <fgColor rgb="FFFFFFFF"/>
        <bgColor indexed="64"/>
      </patternFill>
    </fill>
    <fill>
      <patternFill patternType="solid">
        <fgColor rgb="FFFFFF00"/>
        <bgColor indexed="64"/>
      </patternFill>
    </fill>
    <fill>
      <patternFill patternType="solid">
        <fgColor rgb="FFCEDEEF"/>
        <bgColor indexed="64"/>
      </patternFill>
    </fill>
    <fill>
      <patternFill patternType="solid">
        <fgColor theme="6" tint="0.79998168889431442"/>
        <bgColor indexed="64"/>
      </patternFill>
    </fill>
    <fill>
      <patternFill patternType="solid">
        <fgColor theme="0"/>
        <bgColor indexed="64"/>
      </patternFill>
    </fill>
    <fill>
      <patternFill patternType="solid">
        <fgColor theme="4" tint="0.79998168889431442"/>
        <bgColor indexed="64"/>
      </patternFill>
    </fill>
    <fill>
      <patternFill patternType="solid">
        <fgColor theme="6" tint="0.59999389629810485"/>
        <bgColor indexed="64"/>
      </patternFill>
    </fill>
    <fill>
      <patternFill patternType="solid">
        <fgColor theme="9" tint="0.59999389629810485"/>
        <bgColor indexed="64"/>
      </patternFill>
    </fill>
    <fill>
      <patternFill patternType="solid">
        <fgColor theme="8" tint="0.59999389629810485"/>
        <bgColor indexed="64"/>
      </patternFill>
    </fill>
    <fill>
      <patternFill patternType="solid">
        <fgColor rgb="FF1F3864"/>
        <bgColor indexed="64"/>
      </patternFill>
    </fill>
    <fill>
      <patternFill patternType="solid">
        <fgColor theme="9" tint="0.79998168889431442"/>
        <bgColor indexed="64"/>
      </patternFill>
    </fill>
  </fills>
  <borders count="19">
    <border>
      <left/>
      <right/>
      <top/>
      <bottom/>
      <diagonal/>
    </border>
    <border>
      <left/>
      <right/>
      <top/>
      <bottom style="thin">
        <color auto="1"/>
      </bottom>
      <diagonal/>
    </border>
    <border>
      <left/>
      <right/>
      <top style="thin">
        <color auto="1"/>
      </top>
      <bottom/>
      <diagonal/>
    </border>
    <border>
      <left/>
      <right/>
      <top style="thin">
        <color auto="1"/>
      </top>
      <bottom style="thin">
        <color auto="1"/>
      </bottom>
      <diagonal/>
    </border>
    <border>
      <left/>
      <right/>
      <top style="thin">
        <color auto="1"/>
      </top>
      <bottom style="double">
        <color auto="1"/>
      </bottom>
      <diagonal/>
    </border>
    <border>
      <left/>
      <right/>
      <top style="thin">
        <color rgb="FF000000"/>
      </top>
      <bottom style="double">
        <color rgb="FF000000"/>
      </bottom>
      <diagonal/>
    </border>
    <border>
      <left/>
      <right/>
      <top style="thin">
        <color rgb="FF000000"/>
      </top>
      <bottom/>
      <diagonal/>
    </border>
    <border>
      <left style="medium">
        <color indexed="64"/>
      </left>
      <right/>
      <top style="medium">
        <color indexed="64"/>
      </top>
      <bottom/>
      <diagonal/>
    </border>
    <border>
      <left/>
      <right/>
      <top style="medium">
        <color indexed="64"/>
      </top>
      <bottom/>
      <diagonal/>
    </border>
    <border>
      <left/>
      <right style="medium">
        <color indexed="64"/>
      </right>
      <top style="medium">
        <color indexed="64"/>
      </top>
      <bottom/>
      <diagonal/>
    </border>
    <border>
      <left style="medium">
        <color indexed="64"/>
      </left>
      <right/>
      <top/>
      <bottom/>
      <diagonal/>
    </border>
    <border>
      <left/>
      <right style="medium">
        <color indexed="64"/>
      </right>
      <top/>
      <bottom/>
      <diagonal/>
    </border>
    <border>
      <left style="medium">
        <color indexed="64"/>
      </left>
      <right/>
      <top/>
      <bottom style="medium">
        <color indexed="64"/>
      </bottom>
      <diagonal/>
    </border>
    <border>
      <left/>
      <right/>
      <top/>
      <bottom style="medium">
        <color indexed="64"/>
      </bottom>
      <diagonal/>
    </border>
    <border>
      <left/>
      <right style="medium">
        <color indexed="64"/>
      </right>
      <top/>
      <bottom style="medium">
        <color indexed="64"/>
      </bottom>
      <diagonal/>
    </border>
    <border>
      <left style="thin">
        <color indexed="64"/>
      </left>
      <right style="thin">
        <color indexed="64"/>
      </right>
      <top style="thin">
        <color indexed="64"/>
      </top>
      <bottom style="thin">
        <color indexed="64"/>
      </bottom>
      <diagonal/>
    </border>
    <border>
      <left style="medium">
        <color indexed="64"/>
      </left>
      <right style="medium">
        <color indexed="64"/>
      </right>
      <top style="medium">
        <color indexed="64"/>
      </top>
      <bottom/>
      <diagonal/>
    </border>
    <border>
      <left style="medium">
        <color indexed="64"/>
      </left>
      <right style="medium">
        <color indexed="64"/>
      </right>
      <top/>
      <bottom/>
      <diagonal/>
    </border>
    <border>
      <left style="medium">
        <color indexed="64"/>
      </left>
      <right style="medium">
        <color indexed="64"/>
      </right>
      <top/>
      <bottom style="medium">
        <color indexed="64"/>
      </bottom>
      <diagonal/>
    </border>
  </borders>
  <cellStyleXfs count="11">
    <xf numFmtId="0" fontId="0" fillId="0" borderId="0"/>
    <xf numFmtId="9" fontId="7" fillId="0" borderId="0" applyFont="0" applyFill="0" applyBorder="0" applyAlignment="0" applyProtection="0"/>
    <xf numFmtId="44" fontId="7" fillId="0" borderId="0" applyFont="0" applyFill="0" applyBorder="0" applyAlignment="0" applyProtection="0"/>
    <xf numFmtId="42" fontId="7" fillId="0" borderId="0" applyFont="0" applyFill="0" applyBorder="0" applyAlignment="0" applyProtection="0"/>
    <xf numFmtId="43" fontId="7" fillId="0" borderId="0" applyFont="0" applyFill="0" applyBorder="0" applyAlignment="0" applyProtection="0"/>
    <xf numFmtId="41" fontId="7" fillId="0" borderId="0" applyFont="0" applyFill="0" applyBorder="0" applyAlignment="0" applyProtection="0"/>
    <xf numFmtId="0" fontId="1" fillId="0" borderId="0"/>
    <xf numFmtId="0" fontId="12" fillId="0" borderId="0">
      <alignment wrapText="1"/>
    </xf>
    <xf numFmtId="44" fontId="12" fillId="0" borderId="0" applyFont="0" applyFill="0" applyBorder="0" applyAlignment="0" applyProtection="0"/>
    <xf numFmtId="43" fontId="12" fillId="0" borderId="0" applyFont="0" applyFill="0" applyBorder="0" applyAlignment="0" applyProtection="0"/>
    <xf numFmtId="0" fontId="25" fillId="0" borderId="0" applyNumberFormat="0" applyFill="0" applyBorder="0" applyAlignment="0" applyProtection="0"/>
  </cellStyleXfs>
  <cellXfs count="119">
    <xf numFmtId="0" fontId="0" fillId="0" borderId="0" xfId="0"/>
    <xf numFmtId="0" fontId="0" fillId="2" borderId="0" xfId="0" applyFill="1"/>
    <xf numFmtId="0" fontId="0" fillId="2" borderId="0" xfId="0" applyFill="1" applyAlignment="1">
      <alignment horizontal="left"/>
    </xf>
    <xf numFmtId="0" fontId="2" fillId="2" borderId="0" xfId="0" applyFont="1" applyFill="1" applyAlignment="1">
      <alignment horizontal="left"/>
    </xf>
    <xf numFmtId="0" fontId="3" fillId="2" borderId="0" xfId="0" applyFont="1" applyFill="1" applyAlignment="1">
      <alignment horizontal="left"/>
    </xf>
    <xf numFmtId="0" fontId="4" fillId="2" borderId="0" xfId="0" applyFont="1" applyFill="1" applyAlignment="1">
      <alignment horizontal="left"/>
    </xf>
    <xf numFmtId="0" fontId="4" fillId="2" borderId="0" xfId="0" applyFont="1" applyFill="1" applyAlignment="1">
      <alignment horizontal="right"/>
    </xf>
    <xf numFmtId="0" fontId="4" fillId="2" borderId="1" xfId="0" applyFont="1" applyFill="1" applyBorder="1" applyAlignment="1">
      <alignment horizontal="right"/>
    </xf>
    <xf numFmtId="0" fontId="5" fillId="2" borderId="0" xfId="0" applyFont="1" applyFill="1" applyAlignment="1">
      <alignment horizontal="left"/>
    </xf>
    <xf numFmtId="0" fontId="5" fillId="2" borderId="2" xfId="0" applyFont="1" applyFill="1" applyBorder="1" applyAlignment="1">
      <alignment horizontal="right"/>
    </xf>
    <xf numFmtId="164" fontId="3" fillId="2" borderId="0" xfId="0" applyNumberFormat="1" applyFont="1" applyFill="1" applyAlignment="1">
      <alignment horizontal="right"/>
    </xf>
    <xf numFmtId="0" fontId="6" fillId="2" borderId="0" xfId="0" applyFont="1" applyFill="1" applyAlignment="1">
      <alignment horizontal="left"/>
    </xf>
    <xf numFmtId="164" fontId="6" fillId="2" borderId="2" xfId="0" applyNumberFormat="1" applyFont="1" applyFill="1" applyBorder="1" applyAlignment="1">
      <alignment horizontal="right"/>
    </xf>
    <xf numFmtId="164" fontId="6" fillId="2" borderId="3" xfId="0" applyNumberFormat="1" applyFont="1" applyFill="1" applyBorder="1" applyAlignment="1">
      <alignment horizontal="right"/>
    </xf>
    <xf numFmtId="0" fontId="4" fillId="2" borderId="2" xfId="0" applyFont="1" applyFill="1" applyBorder="1" applyAlignment="1">
      <alignment horizontal="left"/>
    </xf>
    <xf numFmtId="164" fontId="4" fillId="2" borderId="4" xfId="0" applyNumberFormat="1" applyFont="1" applyFill="1" applyBorder="1" applyAlignment="1">
      <alignment horizontal="right"/>
    </xf>
    <xf numFmtId="0" fontId="3" fillId="2" borderId="0" xfId="0" applyFont="1" applyFill="1"/>
    <xf numFmtId="0" fontId="4" fillId="3" borderId="0" xfId="0" applyFont="1" applyFill="1" applyAlignment="1">
      <alignment horizontal="right"/>
    </xf>
    <xf numFmtId="0" fontId="4" fillId="3" borderId="1" xfId="0" applyFont="1" applyFill="1" applyBorder="1" applyAlignment="1">
      <alignment horizontal="right"/>
    </xf>
    <xf numFmtId="164" fontId="6" fillId="3" borderId="3" xfId="0" applyNumberFormat="1" applyFont="1" applyFill="1" applyBorder="1" applyAlignment="1">
      <alignment horizontal="right"/>
    </xf>
    <xf numFmtId="0" fontId="1" fillId="0" borderId="0" xfId="6" applyAlignment="1">
      <alignment horizontal="right" indent="1"/>
    </xf>
    <xf numFmtId="4" fontId="8" fillId="0" borderId="5" xfId="6" applyNumberFormat="1" applyFont="1" applyBorder="1" applyAlignment="1">
      <alignment horizontal="right" vertical="top" indent="1"/>
    </xf>
    <xf numFmtId="0" fontId="9" fillId="0" borderId="0" xfId="6" applyFont="1" applyAlignment="1">
      <alignment vertical="top"/>
    </xf>
    <xf numFmtId="0" fontId="1" fillId="0" borderId="0" xfId="6" applyAlignment="1">
      <alignment vertical="top" wrapText="1"/>
    </xf>
    <xf numFmtId="4" fontId="8" fillId="0" borderId="6" xfId="6" applyNumberFormat="1" applyFont="1" applyBorder="1" applyAlignment="1">
      <alignment horizontal="right" vertical="top" indent="1"/>
    </xf>
    <xf numFmtId="4" fontId="10" fillId="0" borderId="0" xfId="6" applyNumberFormat="1" applyFont="1" applyAlignment="1">
      <alignment horizontal="right" vertical="top" indent="1"/>
    </xf>
    <xf numFmtId="49" fontId="10" fillId="0" borderId="0" xfId="6" applyNumberFormat="1" applyFont="1" applyAlignment="1">
      <alignment horizontal="left" vertical="top" indent="1"/>
    </xf>
    <xf numFmtId="0" fontId="10" fillId="0" borderId="0" xfId="6" applyFont="1" applyAlignment="1">
      <alignment horizontal="left" vertical="top" wrapText="1" indent="1"/>
    </xf>
    <xf numFmtId="14" fontId="10" fillId="0" borderId="0" xfId="6" applyNumberFormat="1" applyFont="1" applyAlignment="1">
      <alignment horizontal="left" vertical="top" indent="1"/>
    </xf>
    <xf numFmtId="4" fontId="8" fillId="3" borderId="6" xfId="6" applyNumberFormat="1" applyFont="1" applyFill="1" applyBorder="1" applyAlignment="1">
      <alignment horizontal="right" vertical="top" indent="1"/>
    </xf>
    <xf numFmtId="49" fontId="8" fillId="4" borderId="0" xfId="6" applyNumberFormat="1" applyFont="1" applyFill="1" applyAlignment="1">
      <alignment horizontal="right" vertical="top" indent="1"/>
    </xf>
    <xf numFmtId="49" fontId="8" fillId="4" borderId="0" xfId="6" applyNumberFormat="1" applyFont="1" applyFill="1" applyAlignment="1">
      <alignment horizontal="left" vertical="top" indent="1"/>
    </xf>
    <xf numFmtId="0" fontId="11" fillId="0" borderId="0" xfId="6" applyFont="1" applyAlignment="1">
      <alignment horizontal="left" vertical="top" wrapText="1" indent="1"/>
    </xf>
    <xf numFmtId="0" fontId="9" fillId="0" borderId="0" xfId="6" applyFont="1" applyAlignment="1">
      <alignment horizontal="left" vertical="top" indent="1"/>
    </xf>
    <xf numFmtId="14" fontId="11" fillId="0" borderId="0" xfId="6" applyNumberFormat="1" applyFont="1" applyAlignment="1">
      <alignment horizontal="left" vertical="top" wrapText="1" indent="1"/>
    </xf>
    <xf numFmtId="0" fontId="10" fillId="0" borderId="0" xfId="6" applyFont="1" applyAlignment="1">
      <alignment horizontal="left" vertical="top" indent="1"/>
    </xf>
    <xf numFmtId="0" fontId="1" fillId="0" borderId="0" xfId="6" applyAlignment="1">
      <alignment horizontal="right" vertical="top" wrapText="1" indent="1"/>
    </xf>
    <xf numFmtId="0" fontId="12" fillId="6" borderId="0" xfId="7" applyFill="1" applyAlignment="1">
      <alignment wrapText="1" readingOrder="1"/>
    </xf>
    <xf numFmtId="44" fontId="0" fillId="6" borderId="10" xfId="8" applyFont="1" applyFill="1" applyBorder="1" applyAlignment="1">
      <alignment wrapText="1" readingOrder="1"/>
    </xf>
    <xf numFmtId="43" fontId="14" fillId="6" borderId="0" xfId="9" applyFont="1" applyFill="1" applyBorder="1" applyAlignment="1">
      <alignment wrapText="1" readingOrder="1"/>
    </xf>
    <xf numFmtId="0" fontId="12" fillId="6" borderId="11" xfId="7" applyFill="1" applyBorder="1" applyAlignment="1">
      <alignment wrapText="1" readingOrder="1"/>
    </xf>
    <xf numFmtId="43" fontId="15" fillId="6" borderId="0" xfId="9" applyFont="1" applyFill="1" applyBorder="1" applyAlignment="1">
      <alignment wrapText="1" readingOrder="1"/>
    </xf>
    <xf numFmtId="0" fontId="12" fillId="6" borderId="12" xfId="7" applyFill="1" applyBorder="1" applyAlignment="1">
      <alignment wrapText="1" readingOrder="1"/>
    </xf>
    <xf numFmtId="0" fontId="12" fillId="6" borderId="13" xfId="7" applyFill="1" applyBorder="1" applyAlignment="1">
      <alignment wrapText="1" readingOrder="1"/>
    </xf>
    <xf numFmtId="0" fontId="12" fillId="6" borderId="14" xfId="7" applyFill="1" applyBorder="1" applyAlignment="1">
      <alignment wrapText="1" readingOrder="1"/>
    </xf>
    <xf numFmtId="0" fontId="12" fillId="6" borderId="10" xfId="7" applyFill="1" applyBorder="1" applyAlignment="1">
      <alignment wrapText="1" readingOrder="1"/>
    </xf>
    <xf numFmtId="43" fontId="0" fillId="6" borderId="0" xfId="9" applyFont="1" applyFill="1" applyBorder="1" applyAlignment="1">
      <alignment wrapText="1" readingOrder="1"/>
    </xf>
    <xf numFmtId="43" fontId="16" fillId="6" borderId="0" xfId="9" applyFont="1" applyFill="1" applyBorder="1" applyAlignment="1">
      <alignment wrapText="1" readingOrder="1"/>
    </xf>
    <xf numFmtId="43" fontId="15" fillId="6" borderId="13" xfId="9" applyFont="1" applyFill="1" applyBorder="1" applyAlignment="1">
      <alignment wrapText="1" readingOrder="1"/>
    </xf>
    <xf numFmtId="0" fontId="12" fillId="6" borderId="1" xfId="7" applyFill="1" applyBorder="1" applyAlignment="1">
      <alignment wrapText="1" readingOrder="1"/>
    </xf>
    <xf numFmtId="0" fontId="12" fillId="6" borderId="2" xfId="7" applyFill="1" applyBorder="1" applyAlignment="1">
      <alignment wrapText="1" readingOrder="1"/>
    </xf>
    <xf numFmtId="43" fontId="0" fillId="6" borderId="2" xfId="9" applyFont="1" applyFill="1" applyBorder="1" applyAlignment="1">
      <alignment wrapText="1" readingOrder="1"/>
    </xf>
    <xf numFmtId="0" fontId="12" fillId="6" borderId="0" xfId="7" applyFill="1" applyAlignment="1">
      <alignment readingOrder="1"/>
    </xf>
    <xf numFmtId="0" fontId="13" fillId="6" borderId="0" xfId="7" applyFont="1" applyFill="1" applyAlignment="1">
      <alignment horizontal="right" readingOrder="1"/>
    </xf>
    <xf numFmtId="0" fontId="13" fillId="6" borderId="0" xfId="7" applyFont="1" applyFill="1" applyAlignment="1">
      <alignment horizontal="center" vertical="center" readingOrder="1"/>
    </xf>
    <xf numFmtId="0" fontId="12" fillId="6" borderId="15" xfId="7" applyFill="1" applyBorder="1" applyAlignment="1">
      <alignment readingOrder="1"/>
    </xf>
    <xf numFmtId="0" fontId="12" fillId="6" borderId="0" xfId="7" applyFill="1" applyAlignment="1">
      <alignment horizontal="right" readingOrder="1"/>
    </xf>
    <xf numFmtId="0" fontId="17" fillId="0" borderId="0" xfId="7" applyFont="1" applyAlignment="1">
      <alignment horizontal="center" vertical="center" readingOrder="1"/>
    </xf>
    <xf numFmtId="0" fontId="12" fillId="0" borderId="0" xfId="7" applyAlignment="1">
      <alignment readingOrder="1"/>
    </xf>
    <xf numFmtId="0" fontId="19" fillId="11" borderId="9" xfId="7" applyFont="1" applyFill="1" applyBorder="1" applyAlignment="1">
      <alignment horizontal="center" vertical="center" readingOrder="1"/>
    </xf>
    <xf numFmtId="0" fontId="19" fillId="11" borderId="11" xfId="7" applyFont="1" applyFill="1" applyBorder="1" applyAlignment="1">
      <alignment horizontal="center" vertical="center" readingOrder="1"/>
    </xf>
    <xf numFmtId="0" fontId="19" fillId="11" borderId="14" xfId="7" applyFont="1" applyFill="1" applyBorder="1" applyAlignment="1">
      <alignment horizontal="center" vertical="center" readingOrder="1"/>
    </xf>
    <xf numFmtId="0" fontId="17" fillId="0" borderId="17" xfId="7" applyFont="1" applyBorder="1" applyAlignment="1">
      <alignment horizontal="left" vertical="center" wrapText="1" readingOrder="1"/>
    </xf>
    <xf numFmtId="0" fontId="22" fillId="0" borderId="17" xfId="7" applyFont="1" applyBorder="1" applyAlignment="1">
      <alignment horizontal="left" vertical="center" wrapText="1" readingOrder="1"/>
    </xf>
    <xf numFmtId="0" fontId="22" fillId="0" borderId="18" xfId="7" applyFont="1" applyBorder="1" applyAlignment="1">
      <alignment horizontal="left" vertical="center" wrapText="1" readingOrder="1"/>
    </xf>
    <xf numFmtId="0" fontId="17" fillId="0" borderId="18" xfId="7" applyFont="1" applyBorder="1" applyAlignment="1">
      <alignment horizontal="left" vertical="center" wrapText="1" readingOrder="1"/>
    </xf>
    <xf numFmtId="6" fontId="21" fillId="12" borderId="14" xfId="7" applyNumberFormat="1" applyFont="1" applyFill="1" applyBorder="1" applyAlignment="1">
      <alignment horizontal="right" vertical="center" readingOrder="1"/>
    </xf>
    <xf numFmtId="6" fontId="21" fillId="0" borderId="14" xfId="7" applyNumberFormat="1" applyFont="1" applyBorder="1" applyAlignment="1">
      <alignment horizontal="right" vertical="center" readingOrder="1"/>
    </xf>
    <xf numFmtId="0" fontId="21" fillId="0" borderId="0" xfId="7" applyFont="1" applyAlignment="1">
      <alignment vertical="center" readingOrder="1"/>
    </xf>
    <xf numFmtId="44" fontId="12" fillId="0" borderId="0" xfId="8" applyFont="1" applyAlignment="1">
      <alignment readingOrder="1"/>
    </xf>
    <xf numFmtId="6" fontId="12" fillId="0" borderId="0" xfId="7" applyNumberFormat="1" applyAlignment="1">
      <alignment readingOrder="1"/>
    </xf>
    <xf numFmtId="0" fontId="17" fillId="0" borderId="0" xfId="7" applyFont="1" applyAlignment="1">
      <alignment vertical="center" readingOrder="1"/>
    </xf>
    <xf numFmtId="43" fontId="13" fillId="0" borderId="0" xfId="9" applyFont="1" applyAlignment="1">
      <alignment readingOrder="1"/>
    </xf>
    <xf numFmtId="6" fontId="21" fillId="12" borderId="16" xfId="7" applyNumberFormat="1" applyFont="1" applyFill="1" applyBorder="1" applyAlignment="1">
      <alignment horizontal="right" vertical="center" readingOrder="1"/>
    </xf>
    <xf numFmtId="6" fontId="21" fillId="12" borderId="17" xfId="7" applyNumberFormat="1" applyFont="1" applyFill="1" applyBorder="1" applyAlignment="1">
      <alignment horizontal="right" vertical="center" readingOrder="1"/>
    </xf>
    <xf numFmtId="6" fontId="21" fillId="12" borderId="18" xfId="7" applyNumberFormat="1" applyFont="1" applyFill="1" applyBorder="1" applyAlignment="1">
      <alignment horizontal="right" vertical="center" readingOrder="1"/>
    </xf>
    <xf numFmtId="6" fontId="21" fillId="0" borderId="16" xfId="7" applyNumberFormat="1" applyFont="1" applyBorder="1" applyAlignment="1">
      <alignment horizontal="right" vertical="center" readingOrder="1"/>
    </xf>
    <xf numFmtId="6" fontId="21" fillId="0" borderId="17" xfId="7" applyNumberFormat="1" applyFont="1" applyBorder="1" applyAlignment="1">
      <alignment horizontal="right" vertical="center" readingOrder="1"/>
    </xf>
    <xf numFmtId="6" fontId="21" fillId="0" borderId="18" xfId="7" applyNumberFormat="1" applyFont="1" applyBorder="1" applyAlignment="1">
      <alignment horizontal="right" vertical="center" readingOrder="1"/>
    </xf>
    <xf numFmtId="0" fontId="13" fillId="3" borderId="0" xfId="7" applyFont="1" applyFill="1" applyAlignment="1">
      <alignment horizontal="center" vertical="center" wrapText="1" readingOrder="1"/>
    </xf>
    <xf numFmtId="0" fontId="13" fillId="3" borderId="13" xfId="7" applyFont="1" applyFill="1" applyBorder="1" applyAlignment="1">
      <alignment horizontal="center" readingOrder="1"/>
    </xf>
    <xf numFmtId="0" fontId="18" fillId="11" borderId="16" xfId="7" applyFont="1" applyFill="1" applyBorder="1" applyAlignment="1">
      <alignment horizontal="center" vertical="center" readingOrder="1"/>
    </xf>
    <xf numFmtId="0" fontId="18" fillId="11" borderId="17" xfId="7" applyFont="1" applyFill="1" applyBorder="1" applyAlignment="1">
      <alignment horizontal="center" vertical="center" readingOrder="1"/>
    </xf>
    <xf numFmtId="0" fontId="18" fillId="11" borderId="18" xfId="7" applyFont="1" applyFill="1" applyBorder="1" applyAlignment="1">
      <alignment horizontal="center" vertical="center" readingOrder="1"/>
    </xf>
    <xf numFmtId="0" fontId="19" fillId="11" borderId="16" xfId="7" applyFont="1" applyFill="1" applyBorder="1" applyAlignment="1">
      <alignment horizontal="center" vertical="center" readingOrder="1"/>
    </xf>
    <xf numFmtId="0" fontId="19" fillId="11" borderId="17" xfId="7" applyFont="1" applyFill="1" applyBorder="1" applyAlignment="1">
      <alignment horizontal="center" vertical="center" readingOrder="1"/>
    </xf>
    <xf numFmtId="0" fontId="19" fillId="11" borderId="18" xfId="7" applyFont="1" applyFill="1" applyBorder="1" applyAlignment="1">
      <alignment horizontal="center" vertical="center" readingOrder="1"/>
    </xf>
    <xf numFmtId="0" fontId="13" fillId="7" borderId="7" xfId="7" applyFont="1" applyFill="1" applyBorder="1" applyAlignment="1">
      <alignment horizontal="center" vertical="center" wrapText="1" readingOrder="1"/>
    </xf>
    <xf numFmtId="0" fontId="13" fillId="7" borderId="8" xfId="7" applyFont="1" applyFill="1" applyBorder="1" applyAlignment="1">
      <alignment horizontal="center" vertical="center" wrapText="1" readingOrder="1"/>
    </xf>
    <xf numFmtId="0" fontId="13" fillId="7" borderId="9" xfId="7" applyFont="1" applyFill="1" applyBorder="1" applyAlignment="1">
      <alignment horizontal="center" vertical="center" wrapText="1" readingOrder="1"/>
    </xf>
    <xf numFmtId="0" fontId="13" fillId="7" borderId="10" xfId="7" applyFont="1" applyFill="1" applyBorder="1" applyAlignment="1">
      <alignment horizontal="center" vertical="center" wrapText="1" readingOrder="1"/>
    </xf>
    <xf numFmtId="0" fontId="13" fillId="7" borderId="0" xfId="7" applyFont="1" applyFill="1" applyAlignment="1">
      <alignment horizontal="center" vertical="center" wrapText="1" readingOrder="1"/>
    </xf>
    <xf numFmtId="0" fontId="13" fillId="7" borderId="11" xfId="7" applyFont="1" applyFill="1" applyBorder="1" applyAlignment="1">
      <alignment horizontal="center" vertical="center" wrapText="1" readingOrder="1"/>
    </xf>
    <xf numFmtId="0" fontId="13" fillId="5" borderId="7" xfId="7" applyFont="1" applyFill="1" applyBorder="1" applyAlignment="1">
      <alignment horizontal="center" vertical="center" wrapText="1" readingOrder="1"/>
    </xf>
    <xf numFmtId="0" fontId="13" fillId="5" borderId="8" xfId="7" applyFont="1" applyFill="1" applyBorder="1" applyAlignment="1">
      <alignment horizontal="center" vertical="center" wrapText="1" readingOrder="1"/>
    </xf>
    <xf numFmtId="0" fontId="13" fillId="5" borderId="9" xfId="7" applyFont="1" applyFill="1" applyBorder="1" applyAlignment="1">
      <alignment horizontal="center" vertical="center" wrapText="1" readingOrder="1"/>
    </xf>
    <xf numFmtId="0" fontId="13" fillId="5" borderId="10" xfId="7" applyFont="1" applyFill="1" applyBorder="1" applyAlignment="1">
      <alignment horizontal="center" vertical="center" wrapText="1" readingOrder="1"/>
    </xf>
    <xf numFmtId="0" fontId="13" fillId="5" borderId="0" xfId="7" applyFont="1" applyFill="1" applyAlignment="1">
      <alignment horizontal="center" vertical="center" wrapText="1" readingOrder="1"/>
    </xf>
    <xf numFmtId="0" fontId="13" fillId="5" borderId="11" xfId="7" applyFont="1" applyFill="1" applyBorder="1" applyAlignment="1">
      <alignment horizontal="center" vertical="center" wrapText="1" readingOrder="1"/>
    </xf>
    <xf numFmtId="0" fontId="13" fillId="3" borderId="7" xfId="7" applyFont="1" applyFill="1" applyBorder="1" applyAlignment="1">
      <alignment horizontal="center" vertical="center" wrapText="1" readingOrder="1"/>
    </xf>
    <xf numFmtId="0" fontId="13" fillId="3" borderId="8" xfId="7" applyFont="1" applyFill="1" applyBorder="1" applyAlignment="1">
      <alignment horizontal="center" vertical="center" wrapText="1" readingOrder="1"/>
    </xf>
    <xf numFmtId="0" fontId="13" fillId="3" borderId="9" xfId="7" applyFont="1" applyFill="1" applyBorder="1" applyAlignment="1">
      <alignment horizontal="center" vertical="center" wrapText="1" readingOrder="1"/>
    </xf>
    <xf numFmtId="0" fontId="13" fillId="3" borderId="10" xfId="7" applyFont="1" applyFill="1" applyBorder="1" applyAlignment="1">
      <alignment horizontal="center" vertical="center" wrapText="1" readingOrder="1"/>
    </xf>
    <xf numFmtId="0" fontId="13" fillId="3" borderId="11" xfId="7" applyFont="1" applyFill="1" applyBorder="1" applyAlignment="1">
      <alignment horizontal="center" vertical="center" wrapText="1" readingOrder="1"/>
    </xf>
    <xf numFmtId="0" fontId="13" fillId="8" borderId="7" xfId="7" applyFont="1" applyFill="1" applyBorder="1" applyAlignment="1">
      <alignment horizontal="center" vertical="center" wrapText="1" readingOrder="1"/>
    </xf>
    <xf numFmtId="0" fontId="13" fillId="8" borderId="8" xfId="7" applyFont="1" applyFill="1" applyBorder="1" applyAlignment="1">
      <alignment horizontal="center" vertical="center" wrapText="1" readingOrder="1"/>
    </xf>
    <xf numFmtId="0" fontId="13" fillId="8" borderId="9" xfId="7" applyFont="1" applyFill="1" applyBorder="1" applyAlignment="1">
      <alignment horizontal="center" vertical="center" wrapText="1" readingOrder="1"/>
    </xf>
    <xf numFmtId="0" fontId="13" fillId="8" borderId="10" xfId="7" applyFont="1" applyFill="1" applyBorder="1" applyAlignment="1">
      <alignment horizontal="center" vertical="center" wrapText="1" readingOrder="1"/>
    </xf>
    <xf numFmtId="0" fontId="13" fillId="8" borderId="0" xfId="7" applyFont="1" applyFill="1" applyAlignment="1">
      <alignment horizontal="center" vertical="center" wrapText="1" readingOrder="1"/>
    </xf>
    <xf numFmtId="0" fontId="13" fillId="8" borderId="11" xfId="7" applyFont="1" applyFill="1" applyBorder="1" applyAlignment="1">
      <alignment horizontal="center" vertical="center" wrapText="1" readingOrder="1"/>
    </xf>
    <xf numFmtId="0" fontId="13" fillId="9" borderId="10" xfId="7" applyFont="1" applyFill="1" applyBorder="1" applyAlignment="1">
      <alignment horizontal="center" vertical="center" wrapText="1" readingOrder="1"/>
    </xf>
    <xf numFmtId="0" fontId="13" fillId="9" borderId="0" xfId="7" applyFont="1" applyFill="1" applyAlignment="1">
      <alignment horizontal="center" vertical="center" wrapText="1" readingOrder="1"/>
    </xf>
    <xf numFmtId="0" fontId="13" fillId="9" borderId="11" xfId="7" applyFont="1" applyFill="1" applyBorder="1" applyAlignment="1">
      <alignment horizontal="center" vertical="center" wrapText="1" readingOrder="1"/>
    </xf>
    <xf numFmtId="0" fontId="13" fillId="10" borderId="10" xfId="7" applyFont="1" applyFill="1" applyBorder="1" applyAlignment="1">
      <alignment horizontal="center" vertical="center" wrapText="1" readingOrder="1"/>
    </xf>
    <xf numFmtId="0" fontId="13" fillId="10" borderId="0" xfId="7" applyFont="1" applyFill="1" applyAlignment="1">
      <alignment horizontal="center" vertical="center" wrapText="1" readingOrder="1"/>
    </xf>
    <xf numFmtId="0" fontId="13" fillId="10" borderId="11" xfId="7" applyFont="1" applyFill="1" applyBorder="1" applyAlignment="1">
      <alignment horizontal="center" vertical="center" wrapText="1" readingOrder="1"/>
    </xf>
    <xf numFmtId="0" fontId="12" fillId="6" borderId="15" xfId="7" applyFill="1" applyBorder="1" applyAlignment="1">
      <alignment horizontal="left" readingOrder="1"/>
    </xf>
    <xf numFmtId="0" fontId="25" fillId="6" borderId="15" xfId="10" applyFill="1" applyBorder="1" applyAlignment="1">
      <alignment readingOrder="1"/>
    </xf>
    <xf numFmtId="43" fontId="21" fillId="12" borderId="16" xfId="7" applyNumberFormat="1" applyFont="1" applyFill="1" applyBorder="1" applyAlignment="1">
      <alignment horizontal="right" vertical="center" readingOrder="1"/>
    </xf>
  </cellXfs>
  <cellStyles count="11">
    <cellStyle name="Comma" xfId="4" xr:uid="{00000000-0005-0000-0000-000004000000}"/>
    <cellStyle name="Comma [0]" xfId="5" xr:uid="{00000000-0005-0000-0000-000005000000}"/>
    <cellStyle name="Comma 2" xfId="9" xr:uid="{B55128AE-8518-4231-B08A-86966CBB6593}"/>
    <cellStyle name="Currency" xfId="2" xr:uid="{00000000-0005-0000-0000-000002000000}"/>
    <cellStyle name="Currency [0]" xfId="3" xr:uid="{00000000-0005-0000-0000-000003000000}"/>
    <cellStyle name="Currency 2" xfId="8" xr:uid="{C8438A31-1070-4CF9-8F1A-D55FD05B314B}"/>
    <cellStyle name="Hyperlink" xfId="10" builtinId="8"/>
    <cellStyle name="Normal" xfId="0" builtinId="0"/>
    <cellStyle name="Normal 2" xfId="6" xr:uid="{28D11DAC-EDEC-42FE-8203-FA575C6301FE}"/>
    <cellStyle name="Normal 3" xfId="7" xr:uid="{233286C8-CCE7-4042-894E-6DE298DAE834}"/>
    <cellStyle name="Percent" xfId="1" xr:uid="{00000000-0005-0000-0000-000001000000}"/>
  </cellStyles>
  <dxfs count="0"/>
  <tableStyles count="0" defaultTableStyle="TableStyleMedium2" defaultPivotStyle="PivotStyleLight16"/>
  <extLst>
    <ext xmlns:x14="http://schemas.microsoft.com/office/spreadsheetml/2009/9/main" uri="{EB79DEF2-80B8-43e5-95BD-54CBDDF9020C}">
      <x14:slicerStyles defaultSlicerStyle="SlicerStyleLight1"/>
    </ext>
    <ext xmlns:x15="http://schemas.microsoft.com/office/spreadsheetml/2010/11/main" uri="{9260A510-F301-46a8-8635-F512D64BE5F5}">
      <x15:timelineStyles defaultTimelineStyle="TimeSlicerStyleLight1"/>
    </ext>
  </extLst>
</styleSheet>
</file>

<file path=xl/_rels/workbook.xml.rels><?xml version="1.0" encoding="UTF-8" standalone="yes"?>
<Relationships xmlns="http://schemas.openxmlformats.org/package/2006/relationships"><Relationship Id="rId8" Type="http://schemas.openxmlformats.org/officeDocument/2006/relationships/styles" Target="styles.xml"/><Relationship Id="rId3" Type="http://schemas.openxmlformats.org/officeDocument/2006/relationships/worksheet" Target="worksheets/sheet3.xml"/><Relationship Id="rId7" Type="http://schemas.openxmlformats.org/officeDocument/2006/relationships/theme" Target="theme/theme1.xml"/><Relationship Id="rId2" Type="http://schemas.openxmlformats.org/officeDocument/2006/relationships/worksheet" Target="worksheets/sheet2.xml"/><Relationship Id="rId1" Type="http://schemas.openxmlformats.org/officeDocument/2006/relationships/worksheet" Target="worksheets/sheet1.xml"/><Relationship Id="rId6" Type="http://schemas.openxmlformats.org/officeDocument/2006/relationships/worksheet" Target="worksheets/sheet6.xml"/><Relationship Id="rId5" Type="http://schemas.openxmlformats.org/officeDocument/2006/relationships/worksheet" Target="worksheets/sheet5.xml"/><Relationship Id="rId10" Type="http://schemas.openxmlformats.org/officeDocument/2006/relationships/calcChain" Target="calcChain.xml"/><Relationship Id="rId4" Type="http://schemas.openxmlformats.org/officeDocument/2006/relationships/worksheet" Target="worksheets/sheet4.xml"/><Relationship Id="rId9" Type="http://schemas.openxmlformats.org/officeDocument/2006/relationships/sharedStrings" Target="sharedStrings.xml"/></Relationships>
</file>

<file path=xl/activeX/_rels/activeX1.xml.rels><?xml version="1.0" encoding="UTF-8" standalone="yes"?>
<Relationships xmlns="http://schemas.openxmlformats.org/package/2006/relationships"><Relationship Id="rId1" Type="http://schemas.microsoft.com/office/2006/relationships/activeXControlBinary" Target="activeX1.bin"/></Relationships>
</file>

<file path=xl/activeX/_rels/activeX2.xml.rels><?xml version="1.0" encoding="UTF-8" standalone="yes"?>
<Relationships xmlns="http://schemas.openxmlformats.org/package/2006/relationships"><Relationship Id="rId1" Type="http://schemas.microsoft.com/office/2006/relationships/activeXControlBinary" Target="activeX2.bin"/></Relationships>
</file>

<file path=xl/activeX/_rels/activeX3.xml.rels><?xml version="1.0" encoding="UTF-8" standalone="yes"?>
<Relationships xmlns="http://schemas.openxmlformats.org/package/2006/relationships"><Relationship Id="rId1" Type="http://schemas.microsoft.com/office/2006/relationships/activeXControlBinary" Target="activeX3.bin"/></Relationships>
</file>

<file path=xl/activeX/_rels/activeX4.xml.rels><?xml version="1.0" encoding="UTF-8" standalone="yes"?>
<Relationships xmlns="http://schemas.openxmlformats.org/package/2006/relationships"><Relationship Id="rId1" Type="http://schemas.microsoft.com/office/2006/relationships/activeXControlBinary" Target="activeX4.bin"/></Relationships>
</file>

<file path=xl/activeX/_rels/activeX5.xml.rels><?xml version="1.0" encoding="UTF-8" standalone="yes"?>
<Relationships xmlns="http://schemas.openxmlformats.org/package/2006/relationships"><Relationship Id="rId1" Type="http://schemas.microsoft.com/office/2006/relationships/activeXControlBinary" Target="activeX5.bin"/></Relationships>
</file>

<file path=xl/activeX/_rels/activeX6.xml.rels><?xml version="1.0" encoding="UTF-8" standalone="yes"?>
<Relationships xmlns="http://schemas.openxmlformats.org/package/2006/relationships"><Relationship Id="rId1" Type="http://schemas.microsoft.com/office/2006/relationships/activeXControlBinary" Target="activeX6.bin"/></Relationships>
</file>

<file path=xl/activeX/activeX1.xml><?xml version="1.0" encoding="utf-8"?>
<ax:ocx xmlns:ax="http://schemas.microsoft.com/office/2006/activeX" xmlns:r="http://schemas.openxmlformats.org/officeDocument/2006/relationships" ax:classid="{5512D11C-5CC6-11CF-8D67-00AA00BDCE1D}" ax:persistence="persistStream" r:id="rId1"/>
</file>

<file path=xl/activeX/activeX2.xml><?xml version="1.0" encoding="utf-8"?>
<ax:ocx xmlns:ax="http://schemas.microsoft.com/office/2006/activeX" xmlns:r="http://schemas.openxmlformats.org/officeDocument/2006/relationships" ax:classid="{5512D11C-5CC6-11CF-8D67-00AA00BDCE1D}" ax:persistence="persistStream" r:id="rId1"/>
</file>

<file path=xl/activeX/activeX3.xml><?xml version="1.0" encoding="utf-8"?>
<ax:ocx xmlns:ax="http://schemas.microsoft.com/office/2006/activeX" xmlns:r="http://schemas.openxmlformats.org/officeDocument/2006/relationships" ax:classid="{5512D11C-5CC6-11CF-8D67-00AA00BDCE1D}" ax:persistence="persistStream" r:id="rId1"/>
</file>

<file path=xl/activeX/activeX4.xml><?xml version="1.0" encoding="utf-8"?>
<ax:ocx xmlns:ax="http://schemas.microsoft.com/office/2006/activeX" xmlns:r="http://schemas.openxmlformats.org/officeDocument/2006/relationships" ax:classid="{5512D11C-5CC6-11CF-8D67-00AA00BDCE1D}" ax:persistence="persistStream" r:id="rId1"/>
</file>

<file path=xl/activeX/activeX5.xml><?xml version="1.0" encoding="utf-8"?>
<ax:ocx xmlns:ax="http://schemas.microsoft.com/office/2006/activeX" xmlns:r="http://schemas.openxmlformats.org/officeDocument/2006/relationships" ax:classid="{5512D11C-5CC6-11CF-8D67-00AA00BDCE1D}" ax:persistence="persistStream" r:id="rId1"/>
</file>

<file path=xl/activeX/activeX6.xml><?xml version="1.0" encoding="utf-8"?>
<ax:ocx xmlns:ax="http://schemas.microsoft.com/office/2006/activeX" xmlns:r="http://schemas.openxmlformats.org/officeDocument/2006/relationships" ax:classid="{5512D11C-5CC6-11CF-8D67-00AA00BDCE1D}" ax:persistence="persistStream" r:id="rId1"/>
</file>

<file path=xl/drawings/_rels/vmlDrawing1.vml.rels><?xml version="1.0" encoding="UTF-8" standalone="yes"?>
<Relationships xmlns="http://schemas.openxmlformats.org/package/2006/relationships"><Relationship Id="rId3" Type="http://schemas.openxmlformats.org/officeDocument/2006/relationships/image" Target="../media/image3.emf"/><Relationship Id="rId2" Type="http://schemas.openxmlformats.org/officeDocument/2006/relationships/image" Target="../media/image2.emf"/><Relationship Id="rId1" Type="http://schemas.openxmlformats.org/officeDocument/2006/relationships/image" Target="../media/image1.emf"/></Relationships>
</file>

<file path=xl/drawings/_rels/vmlDrawing2.vml.rels><?xml version="1.0" encoding="UTF-8" standalone="yes"?>
<Relationships xmlns="http://schemas.openxmlformats.org/package/2006/relationships"><Relationship Id="rId3" Type="http://schemas.openxmlformats.org/officeDocument/2006/relationships/image" Target="../media/image6.emf"/><Relationship Id="rId2" Type="http://schemas.openxmlformats.org/officeDocument/2006/relationships/image" Target="../media/image5.emf"/><Relationship Id="rId1" Type="http://schemas.openxmlformats.org/officeDocument/2006/relationships/image" Target="../media/image4.emf"/></Relationships>
</file>

<file path=xl/drawings/drawing1.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119</xdr:row>
          <xdr:rowOff>0</xdr:rowOff>
        </xdr:from>
        <xdr:to>
          <xdr:col>0</xdr:col>
          <xdr:colOff>914400</xdr:colOff>
          <xdr:row>120</xdr:row>
          <xdr:rowOff>38100</xdr:rowOff>
        </xdr:to>
        <xdr:sp macro="" textlink="">
          <xdr:nvSpPr>
            <xdr:cNvPr id="3073" name="Control 1" hidden="1">
              <a:extLst>
                <a:ext uri="{63B3BB69-23CF-44E3-9099-C40C66FF867C}">
                  <a14:compatExt spid="_x0000_s3073"/>
                </a:ext>
                <a:ext uri="{FF2B5EF4-FFF2-40B4-BE49-F238E27FC236}">
                  <a16:creationId xmlns:a16="http://schemas.microsoft.com/office/drawing/2014/main" id="{00000000-0008-0000-0300-000001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617220</xdr:colOff>
          <xdr:row>119</xdr:row>
          <xdr:rowOff>0</xdr:rowOff>
        </xdr:from>
        <xdr:to>
          <xdr:col>1</xdr:col>
          <xdr:colOff>335280</xdr:colOff>
          <xdr:row>120</xdr:row>
          <xdr:rowOff>38100</xdr:rowOff>
        </xdr:to>
        <xdr:sp macro="" textlink="">
          <xdr:nvSpPr>
            <xdr:cNvPr id="3074" name="Control 2" hidden="1">
              <a:extLst>
                <a:ext uri="{63B3BB69-23CF-44E3-9099-C40C66FF867C}">
                  <a14:compatExt spid="_x0000_s3074"/>
                </a:ext>
                <a:ext uri="{FF2B5EF4-FFF2-40B4-BE49-F238E27FC236}">
                  <a16:creationId xmlns:a16="http://schemas.microsoft.com/office/drawing/2014/main" id="{00000000-0008-0000-0300-000002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119</xdr:row>
          <xdr:rowOff>0</xdr:rowOff>
        </xdr:from>
        <xdr:to>
          <xdr:col>1</xdr:col>
          <xdr:colOff>914400</xdr:colOff>
          <xdr:row>120</xdr:row>
          <xdr:rowOff>38100</xdr:rowOff>
        </xdr:to>
        <xdr:sp macro="" textlink="">
          <xdr:nvSpPr>
            <xdr:cNvPr id="3075" name="Control 3" hidden="1">
              <a:extLst>
                <a:ext uri="{63B3BB69-23CF-44E3-9099-C40C66FF867C}">
                  <a14:compatExt spid="_x0000_s3075"/>
                </a:ext>
                <a:ext uri="{FF2B5EF4-FFF2-40B4-BE49-F238E27FC236}">
                  <a16:creationId xmlns:a16="http://schemas.microsoft.com/office/drawing/2014/main" id="{00000000-0008-0000-0300-0000030C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drawings/drawing2.xml><?xml version="1.0" encoding="utf-8"?>
<xdr:wsDr xmlns:xdr="http://schemas.openxmlformats.org/drawingml/2006/spreadsheetDrawing" xmlns:a="http://schemas.openxmlformats.org/drawingml/2006/main">
  <mc:AlternateContent xmlns:mc="http://schemas.openxmlformats.org/markup-compatibility/2006">
    <mc:Choice xmlns:a14="http://schemas.microsoft.com/office/drawing/2010/main" Requires="a14">
      <xdr:twoCellAnchor editAs="oneCell">
        <xdr:from>
          <xdr:col>0</xdr:col>
          <xdr:colOff>0</xdr:colOff>
          <xdr:row>94</xdr:row>
          <xdr:rowOff>0</xdr:rowOff>
        </xdr:from>
        <xdr:to>
          <xdr:col>0</xdr:col>
          <xdr:colOff>914400</xdr:colOff>
          <xdr:row>95</xdr:row>
          <xdr:rowOff>38100</xdr:rowOff>
        </xdr:to>
        <xdr:sp macro="" textlink="">
          <xdr:nvSpPr>
            <xdr:cNvPr id="4097" name="Control 1" hidden="1">
              <a:extLst>
                <a:ext uri="{63B3BB69-23CF-44E3-9099-C40C66FF867C}">
                  <a14:compatExt spid="_x0000_s4097"/>
                </a:ext>
                <a:ext uri="{FF2B5EF4-FFF2-40B4-BE49-F238E27FC236}">
                  <a16:creationId xmlns:a16="http://schemas.microsoft.com/office/drawing/2014/main" id="{00000000-0008-0000-0500-000001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0</xdr:col>
          <xdr:colOff>617220</xdr:colOff>
          <xdr:row>94</xdr:row>
          <xdr:rowOff>0</xdr:rowOff>
        </xdr:from>
        <xdr:to>
          <xdr:col>1</xdr:col>
          <xdr:colOff>335280</xdr:colOff>
          <xdr:row>95</xdr:row>
          <xdr:rowOff>38100</xdr:rowOff>
        </xdr:to>
        <xdr:sp macro="" textlink="">
          <xdr:nvSpPr>
            <xdr:cNvPr id="4098" name="Control 2" hidden="1">
              <a:extLst>
                <a:ext uri="{63B3BB69-23CF-44E3-9099-C40C66FF867C}">
                  <a14:compatExt spid="_x0000_s4098"/>
                </a:ext>
                <a:ext uri="{FF2B5EF4-FFF2-40B4-BE49-F238E27FC236}">
                  <a16:creationId xmlns:a16="http://schemas.microsoft.com/office/drawing/2014/main" id="{00000000-0008-0000-0500-000002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mc:AlternateContent xmlns:mc="http://schemas.openxmlformats.org/markup-compatibility/2006">
    <mc:Choice xmlns:a14="http://schemas.microsoft.com/office/drawing/2010/main" Requires="a14">
      <xdr:twoCellAnchor editAs="oneCell">
        <xdr:from>
          <xdr:col>1</xdr:col>
          <xdr:colOff>0</xdr:colOff>
          <xdr:row>94</xdr:row>
          <xdr:rowOff>0</xdr:rowOff>
        </xdr:from>
        <xdr:to>
          <xdr:col>1</xdr:col>
          <xdr:colOff>914400</xdr:colOff>
          <xdr:row>95</xdr:row>
          <xdr:rowOff>38100</xdr:rowOff>
        </xdr:to>
        <xdr:sp macro="" textlink="">
          <xdr:nvSpPr>
            <xdr:cNvPr id="4099" name="Control 3" hidden="1">
              <a:extLst>
                <a:ext uri="{63B3BB69-23CF-44E3-9099-C40C66FF867C}">
                  <a14:compatExt spid="_x0000_s4099"/>
                </a:ext>
                <a:ext uri="{FF2B5EF4-FFF2-40B4-BE49-F238E27FC236}">
                  <a16:creationId xmlns:a16="http://schemas.microsoft.com/office/drawing/2014/main" id="{00000000-0008-0000-0500-000003100000}"/>
                </a:ext>
              </a:extLst>
            </xdr:cNvPr>
            <xdr:cNvSpPr/>
          </xdr:nvSpPr>
          <xdr:spPr bwMode="auto">
            <a:xfrm>
              <a:off x="0" y="0"/>
              <a:ext cx="0" cy="0"/>
            </a:xfrm>
            <a:prstGeom prst="rect">
              <a:avLst/>
            </a:prstGeom>
            <a:noFill/>
            <a:ln w="9525">
              <a:miter lim="800000"/>
              <a:headEnd/>
              <a:tailEnd/>
            </a:ln>
          </xdr:spPr>
        </xdr:sp>
        <xdr:clientData/>
      </xdr:twoCellAnchor>
    </mc:Choice>
    <mc:Fallback/>
  </mc:AlternateContent>
</xdr:wsDr>
</file>

<file path=xl/theme/theme1.xml><?xml version="1.0" encoding="utf-8"?>
<a:theme xmlns:a="http://schemas.openxmlformats.org/drawingml/2006/main" name="Office Theme">
  <a:themeElements>
    <a:clrScheme name="Office">
      <a:dk1>
        <a:sysClr val="windowText" lastClr="000000"/>
      </a:dk1>
      <a:lt1>
        <a:sysClr val="window" lastClr="FFFFFF"/>
      </a:lt1>
      <a:dk2>
        <a:srgbClr val="1F497D"/>
      </a:dk2>
      <a:lt2>
        <a:srgbClr val="EEECE1"/>
      </a:lt2>
      <a:accent1>
        <a:srgbClr val="4F81BD"/>
      </a:accent1>
      <a:accent2>
        <a:srgbClr val="C0504D"/>
      </a:accent2>
      <a:accent3>
        <a:srgbClr val="9BBB59"/>
      </a:accent3>
      <a:accent4>
        <a:srgbClr val="8064A2"/>
      </a:accent4>
      <a:accent5>
        <a:srgbClr val="4BACC6"/>
      </a:accent5>
      <a:accent6>
        <a:srgbClr val="F79646"/>
      </a:accent6>
      <a:hlink>
        <a:srgbClr val="0000FF"/>
      </a:hlink>
      <a:folHlink>
        <a:srgbClr val="800080"/>
      </a:folHlink>
    </a:clrScheme>
    <a:fontScheme name="Office">
      <a:majorFont>
        <a:latin typeface="Cambria"/>
        <a:ea typeface=""/>
        <a:cs typeface=""/>
        <a:font script="Jpan" typeface="ＭＳ Ｐゴシック"/>
        <a:font script="Hang" typeface="맑은 고딕"/>
        <a:font script="Hans" typeface="宋体"/>
        <a:font script="Hant" typeface="新細明體"/>
        <a:font script="Arab" typeface="Times New Roman"/>
        <a:font script="Hebr" typeface="Times New Roman"/>
        <a:font script="Thai" typeface="Tahoma"/>
        <a:font script="Ethi" typeface="Nyala"/>
        <a:font script="Beng" typeface="Vrinda"/>
        <a:font script="Gujr" typeface="Shruti"/>
        <a:font script="Khmr" typeface="MoolBoran"/>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Times New Roman"/>
        <a:font script="Uigh" typeface="Microsoft Uighur"/>
      </a:majorFont>
      <a:minorFont>
        <a:latin typeface="Calibri"/>
        <a:ea typeface=""/>
        <a:cs typeface=""/>
        <a:font script="Jpan" typeface="ＭＳ Ｐゴシック"/>
        <a:font script="Hang" typeface="맑은 고딕"/>
        <a:font script="Hans" typeface="宋体"/>
        <a:font script="Hant" typeface="新細明體"/>
        <a:font script="Arab" typeface="Arial"/>
        <a:font script="Hebr" typeface="Arial"/>
        <a:font script="Thai" typeface="Tahoma"/>
        <a:font script="Ethi" typeface="Nyala"/>
        <a:font script="Beng" typeface="Vrinda"/>
        <a:font script="Gujr" typeface="Shruti"/>
        <a:font script="Khmr" typeface="DaunPenh"/>
        <a:font script="Knda" typeface="Tunga"/>
        <a:font script="Guru" typeface="Raavi"/>
        <a:font script="Cans" typeface="Euphemia"/>
        <a:font script="Cher" typeface="Plantagenet Cherokee"/>
        <a:font script="Yiii" typeface="Microsoft Yi Baiti"/>
        <a:font script="Tibt" typeface="Microsoft Himalaya"/>
        <a:font script="Thaa" typeface="MV Boli"/>
        <a:font script="Deva" typeface="Mangal"/>
        <a:font script="Telu" typeface="Gautami"/>
        <a:font script="Taml" typeface="Latha"/>
        <a:font script="Syrc" typeface="Estrangelo Edessa"/>
        <a:font script="Orya" typeface="Kalinga"/>
        <a:font script="Mlym" typeface="Kartika"/>
        <a:font script="Laoo" typeface="DokChampa"/>
        <a:font script="Sinh" typeface="Iskoola Pota"/>
        <a:font script="Mong" typeface="Mongolian Baiti"/>
        <a:font script="Viet" typeface="Arial"/>
        <a:font script="Uigh" typeface="Microsoft Uighur"/>
      </a:minorFont>
    </a:fontScheme>
    <a:fmtScheme name="Office">
      <a:fillStyleLst>
        <a:solidFill>
          <a:schemeClr val="phClr"/>
        </a:solidFill>
        <a:gradFill rotWithShape="1">
          <a:gsLst>
            <a:gs pos="0">
              <a:schemeClr val="phClr">
                <a:tint val="50000"/>
                <a:satMod val="300000"/>
              </a:schemeClr>
            </a:gs>
            <a:gs pos="35000">
              <a:schemeClr val="phClr">
                <a:tint val="37000"/>
                <a:satMod val="300000"/>
              </a:schemeClr>
            </a:gs>
            <a:gs pos="100000">
              <a:schemeClr val="phClr">
                <a:tint val="15000"/>
                <a:satMod val="350000"/>
              </a:schemeClr>
            </a:gs>
          </a:gsLst>
          <a:lin ang="16200000" scaled="1"/>
        </a:gradFill>
        <a:gradFill rotWithShape="1">
          <a:gsLst>
            <a:gs pos="0">
              <a:schemeClr val="phClr">
                <a:tint val="100000"/>
                <a:shade val="100000"/>
                <a:satMod val="130000"/>
              </a:schemeClr>
            </a:gs>
            <a:gs pos="100000">
              <a:schemeClr val="phClr">
                <a:tint val="50000"/>
                <a:shade val="100000"/>
                <a:satMod val="350000"/>
              </a:schemeClr>
            </a:gs>
          </a:gsLst>
          <a:lin ang="16200000" scaled="0"/>
        </a:gradFill>
      </a:fillStyleLst>
      <a:lnStyleLst>
        <a:ln w="9525" cap="flat" cmpd="sng" algn="ctr">
          <a:solidFill>
            <a:schemeClr val="phClr">
              <a:shade val="95000"/>
              <a:satMod val="105000"/>
            </a:schemeClr>
          </a:solidFill>
          <a:prstDash val="solid"/>
        </a:ln>
        <a:ln w="25400" cap="flat" cmpd="sng" algn="ctr">
          <a:solidFill>
            <a:schemeClr val="phClr"/>
          </a:solidFill>
          <a:prstDash val="solid"/>
        </a:ln>
        <a:ln w="38100" cap="flat" cmpd="sng" algn="ctr">
          <a:solidFill>
            <a:schemeClr val="phClr"/>
          </a:solidFill>
          <a:prstDash val="solid"/>
        </a:ln>
      </a:lnStyleLst>
      <a:effectStyleLst>
        <a:effectStyle>
          <a:effectLst>
            <a:outerShdw blurRad="40000" dist="20000" dir="5400000" rotWithShape="0">
              <a:srgbClr val="000000">
                <a:alpha val="38000"/>
              </a:srgbClr>
            </a:outerShdw>
          </a:effectLst>
        </a:effectStyle>
        <a:effectStyle>
          <a:effectLst>
            <a:outerShdw blurRad="40000" dist="23000" dir="5400000" rotWithShape="0">
              <a:srgbClr val="000000">
                <a:alpha val="35000"/>
              </a:srgbClr>
            </a:outerShdw>
          </a:effectLst>
        </a:effectStyle>
        <a:effectStyle>
          <a:effectLst>
            <a:outerShdw blurRad="40000" dist="23000" dir="5400000" rotWithShape="0">
              <a:srgbClr val="000000">
                <a:alpha val="35000"/>
              </a:srgbClr>
            </a:outerShdw>
          </a:effectLst>
          <a:scene3d>
            <a:camera prst="orthographicFront">
              <a:rot lat="0" lon="0" rev="0"/>
            </a:camera>
            <a:lightRig rig="threePt" dir="t">
              <a:rot lat="0" lon="0" rev="1200000"/>
            </a:lightRig>
          </a:scene3d>
          <a:sp3d>
            <a:bevelT w="63500" h="25400"/>
          </a:sp3d>
        </a:effectStyle>
      </a:effectStyleLst>
      <a:bgFillStyleLst>
        <a:solidFill>
          <a:schemeClr val="phClr"/>
        </a:solidFill>
        <a:gradFill rotWithShape="1">
          <a:gsLst>
            <a:gs pos="0">
              <a:schemeClr val="phClr">
                <a:tint val="40000"/>
                <a:satMod val="350000"/>
              </a:schemeClr>
            </a:gs>
            <a:gs pos="40000">
              <a:schemeClr val="phClr">
                <a:tint val="45000"/>
                <a:shade val="99000"/>
                <a:satMod val="350000"/>
              </a:schemeClr>
            </a:gs>
            <a:gs pos="100000">
              <a:schemeClr val="phClr">
                <a:shade val="20000"/>
                <a:satMod val="255000"/>
              </a:schemeClr>
            </a:gs>
          </a:gsLst>
          <a:path path="circle">
            <a:fillToRect l="50000" t="-80000" r="50000" b="180000"/>
          </a:path>
        </a:gradFill>
        <a:gradFill rotWithShape="1">
          <a:gsLst>
            <a:gs pos="0">
              <a:schemeClr val="phClr">
                <a:tint val="80000"/>
                <a:satMod val="300000"/>
              </a:schemeClr>
            </a:gs>
            <a:gs pos="100000">
              <a:schemeClr val="phClr">
                <a:shade val="30000"/>
                <a:satMod val="200000"/>
              </a:schemeClr>
            </a:gs>
          </a:gsLst>
          <a:path path="circle">
            <a:fillToRect l="50000" t="50000" r="50000" b="50000"/>
          </a:path>
        </a:gradFill>
      </a:bgFillStyleLst>
    </a:fmtScheme>
  </a:themeElements>
  <a:objectDefaults>
    <a:spDef>
      <a:spPr/>
      <a:bodyPr/>
      <a:lstStyle/>
      <a:style>
        <a:lnRef idx="1">
          <a:schemeClr val="accent1"/>
        </a:lnRef>
        <a:fillRef idx="3">
          <a:schemeClr val="accent1"/>
        </a:fillRef>
        <a:effectRef idx="2">
          <a:schemeClr val="accent1"/>
        </a:effectRef>
        <a:fontRef idx="minor">
          <a:schemeClr val="lt1"/>
        </a:fontRef>
      </a:style>
    </a:spDef>
    <a:lnDef>
      <a:spPr/>
      <a:bodyPr/>
      <a:lstStyle/>
      <a:style>
        <a:lnRef idx="2">
          <a:schemeClr val="accent1"/>
        </a:lnRef>
        <a:fillRef idx="0">
          <a:schemeClr val="accent1"/>
        </a:fillRef>
        <a:effectRef idx="1">
          <a:schemeClr val="accent1"/>
        </a:effectRef>
        <a:fontRef idx="minor">
          <a:schemeClr val="tx1"/>
        </a:fontRef>
      </a:style>
    </a:lnDef>
  </a:objectDefaults>
  <a:extraClrSchemeLst/>
</a:theme>
</file>

<file path=xl/worksheets/_rels/sheet1.xml.rels><?xml version="1.0" encoding="UTF-8" standalone="yes"?>
<Relationships xmlns="http://schemas.openxmlformats.org/package/2006/relationships"><Relationship Id="rId2" Type="http://schemas.openxmlformats.org/officeDocument/2006/relationships/hyperlink" Target="mailto:clay@jcs-inc.org" TargetMode="External"/><Relationship Id="rId1" Type="http://schemas.openxmlformats.org/officeDocument/2006/relationships/hyperlink" Target="mailto:blara@csmci.com" TargetMode="External"/></Relationships>
</file>

<file path=xl/worksheets/_rels/sheet4.xml.rels><?xml version="1.0" encoding="UTF-8" standalone="yes"?>
<Relationships xmlns="http://schemas.openxmlformats.org/package/2006/relationships"><Relationship Id="rId8" Type="http://schemas.openxmlformats.org/officeDocument/2006/relationships/image" Target="../media/image3.emf"/><Relationship Id="rId3" Type="http://schemas.openxmlformats.org/officeDocument/2006/relationships/control" Target="../activeX/activeX1.xml"/><Relationship Id="rId7" Type="http://schemas.openxmlformats.org/officeDocument/2006/relationships/control" Target="../activeX/activeX3.xml"/><Relationship Id="rId2" Type="http://schemas.openxmlformats.org/officeDocument/2006/relationships/vmlDrawing" Target="../drawings/vmlDrawing1.vml"/><Relationship Id="rId1" Type="http://schemas.openxmlformats.org/officeDocument/2006/relationships/drawing" Target="../drawings/drawing1.xml"/><Relationship Id="rId6" Type="http://schemas.openxmlformats.org/officeDocument/2006/relationships/image" Target="../media/image2.emf"/><Relationship Id="rId5" Type="http://schemas.openxmlformats.org/officeDocument/2006/relationships/control" Target="../activeX/activeX2.xml"/><Relationship Id="rId4" Type="http://schemas.openxmlformats.org/officeDocument/2006/relationships/image" Target="../media/image1.emf"/></Relationships>
</file>

<file path=xl/worksheets/_rels/sheet6.xml.rels><?xml version="1.0" encoding="UTF-8" standalone="yes"?>
<Relationships xmlns="http://schemas.openxmlformats.org/package/2006/relationships"><Relationship Id="rId8" Type="http://schemas.openxmlformats.org/officeDocument/2006/relationships/image" Target="../media/image6.emf"/><Relationship Id="rId3" Type="http://schemas.openxmlformats.org/officeDocument/2006/relationships/control" Target="../activeX/activeX4.xml"/><Relationship Id="rId7" Type="http://schemas.openxmlformats.org/officeDocument/2006/relationships/control" Target="../activeX/activeX6.xml"/><Relationship Id="rId2" Type="http://schemas.openxmlformats.org/officeDocument/2006/relationships/vmlDrawing" Target="../drawings/vmlDrawing2.vml"/><Relationship Id="rId1" Type="http://schemas.openxmlformats.org/officeDocument/2006/relationships/drawing" Target="../drawings/drawing2.xml"/><Relationship Id="rId6" Type="http://schemas.openxmlformats.org/officeDocument/2006/relationships/image" Target="../media/image5.emf"/><Relationship Id="rId5" Type="http://schemas.openxmlformats.org/officeDocument/2006/relationships/control" Target="../activeX/activeX5.xml"/><Relationship Id="rId4" Type="http://schemas.openxmlformats.org/officeDocument/2006/relationships/image" Target="../media/image4.emf"/></Relationships>
</file>

<file path=xl/worksheets/sheet1.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D654F05B-1A55-4E8D-AF0A-55A8A353B7E6}">
  <dimension ref="A1:D30"/>
  <sheetViews>
    <sheetView tabSelected="1" workbookViewId="0">
      <selection activeCell="A11" sqref="A11"/>
    </sheetView>
    <sheetView tabSelected="1" workbookViewId="1">
      <selection activeCell="C26" sqref="C26"/>
    </sheetView>
  </sheetViews>
  <sheetFormatPr defaultColWidth="9.109375" defaultRowHeight="14.4" x14ac:dyDescent="0.3"/>
  <cols>
    <col min="1" max="1" width="158.33203125" style="52" customWidth="1"/>
    <col min="2" max="2" width="46.109375" style="52" customWidth="1"/>
    <col min="3" max="3" width="45.88671875" style="52" bestFit="1" customWidth="1"/>
    <col min="4" max="4" width="16.33203125" style="52" customWidth="1"/>
    <col min="5" max="16384" width="9.109375" style="52"/>
  </cols>
  <sheetData>
    <row r="1" spans="1:4" x14ac:dyDescent="0.3">
      <c r="B1" s="79"/>
      <c r="C1" s="79"/>
    </row>
    <row r="2" spans="1:4" x14ac:dyDescent="0.3">
      <c r="A2" s="53"/>
      <c r="B2" s="79" t="s">
        <v>249</v>
      </c>
      <c r="C2" s="79"/>
    </row>
    <row r="3" spans="1:4" x14ac:dyDescent="0.3">
      <c r="B3" s="54" t="s">
        <v>250</v>
      </c>
      <c r="C3" s="54" t="s">
        <v>251</v>
      </c>
    </row>
    <row r="4" spans="1:4" x14ac:dyDescent="0.3">
      <c r="A4" s="53" t="s">
        <v>252</v>
      </c>
      <c r="B4" s="55" t="s">
        <v>282</v>
      </c>
      <c r="C4" s="55" t="s">
        <v>283</v>
      </c>
    </row>
    <row r="5" spans="1:4" x14ac:dyDescent="0.3">
      <c r="A5" s="53" t="s">
        <v>253</v>
      </c>
      <c r="B5" s="55" t="s">
        <v>284</v>
      </c>
      <c r="C5" s="55" t="s">
        <v>285</v>
      </c>
    </row>
    <row r="6" spans="1:4" x14ac:dyDescent="0.3">
      <c r="A6" s="53" t="s">
        <v>254</v>
      </c>
      <c r="B6" s="55" t="s">
        <v>286</v>
      </c>
      <c r="C6" s="55" t="s">
        <v>287</v>
      </c>
    </row>
    <row r="7" spans="1:4" x14ac:dyDescent="0.3">
      <c r="A7" s="53" t="s">
        <v>255</v>
      </c>
      <c r="B7" s="55" t="s">
        <v>288</v>
      </c>
      <c r="C7" s="55" t="s">
        <v>289</v>
      </c>
    </row>
    <row r="8" spans="1:4" x14ac:dyDescent="0.3">
      <c r="A8" s="53" t="s">
        <v>256</v>
      </c>
      <c r="B8" s="116">
        <v>101028</v>
      </c>
      <c r="C8" s="55" t="s">
        <v>290</v>
      </c>
    </row>
    <row r="9" spans="1:4" x14ac:dyDescent="0.3">
      <c r="A9" s="53" t="s">
        <v>257</v>
      </c>
      <c r="B9" s="117" t="s">
        <v>291</v>
      </c>
      <c r="C9" s="117" t="s">
        <v>292</v>
      </c>
    </row>
    <row r="10" spans="1:4" x14ac:dyDescent="0.3">
      <c r="A10" s="56"/>
    </row>
    <row r="11" spans="1:4" ht="30" customHeight="1" thickBot="1" x14ac:dyDescent="0.35">
      <c r="A11" s="57" t="s">
        <v>258</v>
      </c>
      <c r="B11" s="80" t="s">
        <v>249</v>
      </c>
      <c r="C11" s="80"/>
      <c r="D11" s="58"/>
    </row>
    <row r="12" spans="1:4" ht="30" customHeight="1" x14ac:dyDescent="0.3">
      <c r="A12" s="81" t="s">
        <v>259</v>
      </c>
      <c r="B12" s="59" t="s">
        <v>260</v>
      </c>
      <c r="C12" s="59" t="s">
        <v>261</v>
      </c>
      <c r="D12" s="84" t="s">
        <v>262</v>
      </c>
    </row>
    <row r="13" spans="1:4" ht="30" customHeight="1" x14ac:dyDescent="0.3">
      <c r="A13" s="82"/>
      <c r="B13" s="60" t="s">
        <v>263</v>
      </c>
      <c r="C13" s="60" t="s">
        <v>264</v>
      </c>
      <c r="D13" s="85"/>
    </row>
    <row r="14" spans="1:4" ht="30" customHeight="1" thickBot="1" x14ac:dyDescent="0.35">
      <c r="A14" s="83"/>
      <c r="B14" s="61" t="s">
        <v>265</v>
      </c>
      <c r="C14" s="61" t="s">
        <v>265</v>
      </c>
      <c r="D14" s="86"/>
    </row>
    <row r="15" spans="1:4" ht="30" customHeight="1" x14ac:dyDescent="0.3">
      <c r="A15" s="62" t="s">
        <v>266</v>
      </c>
      <c r="B15" s="73">
        <v>0</v>
      </c>
      <c r="C15" s="73">
        <v>0</v>
      </c>
      <c r="D15" s="76">
        <f>B15+C15</f>
        <v>0</v>
      </c>
    </row>
    <row r="16" spans="1:4" ht="30" customHeight="1" x14ac:dyDescent="0.3">
      <c r="A16" s="63" t="s">
        <v>267</v>
      </c>
      <c r="B16" s="74"/>
      <c r="C16" s="74"/>
      <c r="D16" s="77"/>
    </row>
    <row r="17" spans="1:4" ht="30" customHeight="1" x14ac:dyDescent="0.3">
      <c r="A17" s="63" t="s">
        <v>268</v>
      </c>
      <c r="B17" s="74"/>
      <c r="C17" s="74"/>
      <c r="D17" s="77"/>
    </row>
    <row r="18" spans="1:4" ht="30" customHeight="1" x14ac:dyDescent="0.3">
      <c r="A18" s="63" t="s">
        <v>269</v>
      </c>
      <c r="B18" s="74"/>
      <c r="C18" s="74"/>
      <c r="D18" s="77"/>
    </row>
    <row r="19" spans="1:4" ht="30" customHeight="1" thickBot="1" x14ac:dyDescent="0.35">
      <c r="A19" s="64" t="s">
        <v>270</v>
      </c>
      <c r="B19" s="75"/>
      <c r="C19" s="75"/>
      <c r="D19" s="78"/>
    </row>
    <row r="20" spans="1:4" ht="30" customHeight="1" x14ac:dyDescent="0.3">
      <c r="A20" s="62" t="s">
        <v>271</v>
      </c>
      <c r="B20" s="118">
        <f>Summary!D17</f>
        <v>478.58</v>
      </c>
      <c r="C20" s="118">
        <f>Summary!D33</f>
        <v>39924.69</v>
      </c>
      <c r="D20" s="76">
        <f>B20+C20</f>
        <v>40403.270000000004</v>
      </c>
    </row>
    <row r="21" spans="1:4" ht="30" customHeight="1" x14ac:dyDescent="0.3">
      <c r="A21" s="62" t="s">
        <v>272</v>
      </c>
      <c r="B21" s="74"/>
      <c r="C21" s="74"/>
      <c r="D21" s="77"/>
    </row>
    <row r="22" spans="1:4" ht="30" customHeight="1" x14ac:dyDescent="0.3">
      <c r="A22" s="62" t="s">
        <v>273</v>
      </c>
      <c r="B22" s="74"/>
      <c r="C22" s="74"/>
      <c r="D22" s="77"/>
    </row>
    <row r="23" spans="1:4" ht="30" customHeight="1" x14ac:dyDescent="0.3">
      <c r="A23" s="62" t="s">
        <v>274</v>
      </c>
      <c r="B23" s="74"/>
      <c r="C23" s="74"/>
      <c r="D23" s="77"/>
    </row>
    <row r="24" spans="1:4" ht="30" customHeight="1" x14ac:dyDescent="0.3">
      <c r="A24" s="62" t="s">
        <v>275</v>
      </c>
      <c r="B24" s="74"/>
      <c r="C24" s="74"/>
      <c r="D24" s="77"/>
    </row>
    <row r="25" spans="1:4" ht="30" customHeight="1" thickBot="1" x14ac:dyDescent="0.35">
      <c r="A25" s="65" t="s">
        <v>276</v>
      </c>
      <c r="B25" s="75"/>
      <c r="C25" s="75"/>
      <c r="D25" s="78"/>
    </row>
    <row r="26" spans="1:4" ht="30" customHeight="1" thickBot="1" x14ac:dyDescent="0.35">
      <c r="A26" s="65" t="s">
        <v>277</v>
      </c>
      <c r="B26" s="66">
        <v>0</v>
      </c>
      <c r="C26" s="66">
        <v>0</v>
      </c>
      <c r="D26" s="67">
        <f>B26+C26</f>
        <v>0</v>
      </c>
    </row>
    <row r="27" spans="1:4" ht="30" customHeight="1" thickBot="1" x14ac:dyDescent="0.35">
      <c r="A27" s="65" t="s">
        <v>278</v>
      </c>
      <c r="B27" s="66">
        <v>0</v>
      </c>
      <c r="C27" s="66">
        <v>0</v>
      </c>
      <c r="D27" s="67">
        <f>B27+C27</f>
        <v>0</v>
      </c>
    </row>
    <row r="28" spans="1:4" ht="30" customHeight="1" thickBot="1" x14ac:dyDescent="0.35">
      <c r="A28" s="65" t="s">
        <v>279</v>
      </c>
      <c r="B28" s="66">
        <v>0</v>
      </c>
      <c r="C28" s="66">
        <v>0</v>
      </c>
      <c r="D28" s="67">
        <f>B28+C28</f>
        <v>0</v>
      </c>
    </row>
    <row r="29" spans="1:4" ht="30" customHeight="1" x14ac:dyDescent="0.3">
      <c r="A29" s="68" t="s">
        <v>280</v>
      </c>
      <c r="B29" s="58"/>
      <c r="C29" s="69"/>
      <c r="D29" s="70"/>
    </row>
    <row r="30" spans="1:4" ht="15.6" x14ac:dyDescent="0.3">
      <c r="A30" s="71" t="s">
        <v>281</v>
      </c>
      <c r="B30" s="58"/>
      <c r="C30" s="72"/>
      <c r="D30" s="72"/>
    </row>
  </sheetData>
  <mergeCells count="11">
    <mergeCell ref="A12:A14"/>
    <mergeCell ref="D12:D14"/>
    <mergeCell ref="B15:B19"/>
    <mergeCell ref="C15:C19"/>
    <mergeCell ref="D15:D19"/>
    <mergeCell ref="B20:B25"/>
    <mergeCell ref="C20:C25"/>
    <mergeCell ref="D20:D25"/>
    <mergeCell ref="B1:C1"/>
    <mergeCell ref="B2:C2"/>
    <mergeCell ref="B11:C11"/>
  </mergeCells>
  <hyperlinks>
    <hyperlink ref="C9" r:id="rId1" xr:uid="{0631BB77-A8A5-4C79-A503-E542DFFBB7D0}"/>
    <hyperlink ref="B9" r:id="rId2" xr:uid="{D6E1B126-F4ED-48B6-9717-56204F60913A}"/>
  </hyperlinks>
  <pageMargins left="0.7" right="0.7" top="0.75" bottom="0.75" header="0.3" footer="0.3"/>
</worksheet>
</file>

<file path=xl/worksheets/sheet2.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367D24D9-4112-481D-8049-CB5AEFECBD63}">
  <dimension ref="A1:O35"/>
  <sheetViews>
    <sheetView workbookViewId="0">
      <selection activeCell="O28" sqref="O27:O28"/>
    </sheetView>
    <sheetView topLeftCell="A8" workbookViewId="1">
      <selection sqref="A1:G2"/>
    </sheetView>
  </sheetViews>
  <sheetFormatPr defaultColWidth="9.109375" defaultRowHeight="14.4" x14ac:dyDescent="0.3"/>
  <cols>
    <col min="1" max="1" width="12" style="37" bestFit="1" customWidth="1"/>
    <col min="2" max="3" width="9.109375" style="37"/>
    <col min="4" max="4" width="13.6640625" style="37" customWidth="1"/>
    <col min="5" max="5" width="13.6640625" style="37" bestFit="1" customWidth="1"/>
    <col min="6" max="6" width="15.33203125" style="37" customWidth="1"/>
    <col min="7" max="7" width="5.5546875" style="37" customWidth="1"/>
    <col min="8" max="11" width="9.109375" style="37"/>
    <col min="12" max="12" width="15.109375" style="37" customWidth="1"/>
    <col min="13" max="13" width="9.109375" style="37"/>
    <col min="14" max="14" width="10" style="37" bestFit="1" customWidth="1"/>
    <col min="15" max="15" width="10.6640625" style="37" customWidth="1"/>
    <col min="16" max="16384" width="9.109375" style="37"/>
  </cols>
  <sheetData>
    <row r="1" spans="1:15" x14ac:dyDescent="0.3">
      <c r="A1" s="93" t="s">
        <v>248</v>
      </c>
      <c r="B1" s="94"/>
      <c r="C1" s="94"/>
      <c r="D1" s="94"/>
      <c r="E1" s="94"/>
      <c r="F1" s="94"/>
      <c r="G1" s="95"/>
      <c r="I1" s="99" t="s">
        <v>242</v>
      </c>
      <c r="J1" s="100"/>
      <c r="K1" s="100"/>
      <c r="L1" s="100"/>
      <c r="M1" s="100"/>
      <c r="N1" s="100"/>
      <c r="O1" s="101"/>
    </row>
    <row r="2" spans="1:15" x14ac:dyDescent="0.3">
      <c r="A2" s="96"/>
      <c r="B2" s="97"/>
      <c r="C2" s="97"/>
      <c r="D2" s="97"/>
      <c r="E2" s="97"/>
      <c r="F2" s="97"/>
      <c r="G2" s="98"/>
      <c r="I2" s="102"/>
      <c r="J2" s="79"/>
      <c r="K2" s="79"/>
      <c r="L2" s="79"/>
      <c r="M2" s="79"/>
      <c r="N2" s="79"/>
      <c r="O2" s="103"/>
    </row>
    <row r="3" spans="1:15" ht="15.6" x14ac:dyDescent="0.3">
      <c r="A3" s="38"/>
      <c r="D3" s="39">
        <v>68677</v>
      </c>
      <c r="G3" s="40"/>
      <c r="I3" s="38"/>
      <c r="L3" s="41">
        <f>D3-D17-D33</f>
        <v>28273.729999999996</v>
      </c>
      <c r="O3" s="40"/>
    </row>
    <row r="4" spans="1:15" ht="15" thickBot="1" x14ac:dyDescent="0.35">
      <c r="A4" s="42"/>
      <c r="B4" s="43"/>
      <c r="C4" s="43"/>
      <c r="D4" s="43"/>
      <c r="E4" s="43"/>
      <c r="F4" s="43"/>
      <c r="G4" s="44"/>
      <c r="I4" s="42"/>
      <c r="J4" s="43"/>
      <c r="K4" s="43"/>
      <c r="L4" s="43"/>
      <c r="M4" s="43"/>
      <c r="N4" s="43"/>
      <c r="O4" s="44"/>
    </row>
    <row r="5" spans="1:15" ht="15" thickBot="1" x14ac:dyDescent="0.35"/>
    <row r="6" spans="1:15" x14ac:dyDescent="0.3">
      <c r="A6" s="87" t="s">
        <v>243</v>
      </c>
      <c r="B6" s="88"/>
      <c r="C6" s="88"/>
      <c r="D6" s="88"/>
      <c r="E6" s="88"/>
      <c r="F6" s="88"/>
      <c r="G6" s="89"/>
      <c r="I6" s="104" t="s">
        <v>244</v>
      </c>
      <c r="J6" s="105"/>
      <c r="K6" s="105"/>
      <c r="L6" s="105"/>
      <c r="M6" s="105"/>
      <c r="N6" s="105"/>
      <c r="O6" s="106"/>
    </row>
    <row r="7" spans="1:15" x14ac:dyDescent="0.3">
      <c r="A7" s="90"/>
      <c r="B7" s="91"/>
      <c r="C7" s="91"/>
      <c r="D7" s="91"/>
      <c r="E7" s="91"/>
      <c r="F7" s="91"/>
      <c r="G7" s="92"/>
      <c r="I7" s="107"/>
      <c r="J7" s="108"/>
      <c r="K7" s="108"/>
      <c r="L7" s="108"/>
      <c r="M7" s="108"/>
      <c r="N7" s="108"/>
      <c r="O7" s="109"/>
    </row>
    <row r="8" spans="1:15" ht="15.6" x14ac:dyDescent="0.3">
      <c r="A8" s="45"/>
      <c r="E8" s="46"/>
      <c r="G8" s="40"/>
      <c r="I8" s="38"/>
      <c r="L8" s="47">
        <v>80149</v>
      </c>
      <c r="O8" s="40"/>
    </row>
    <row r="9" spans="1:15" x14ac:dyDescent="0.3">
      <c r="A9" s="45">
        <v>1000</v>
      </c>
      <c r="D9" s="46">
        <f>+SUM('SOA FY22-23'!T40:T43)</f>
        <v>390.2</v>
      </c>
      <c r="G9" s="40"/>
      <c r="I9" s="110" t="s">
        <v>245</v>
      </c>
      <c r="J9" s="111"/>
      <c r="K9" s="111"/>
      <c r="L9" s="111"/>
      <c r="M9" s="111"/>
      <c r="N9" s="111"/>
      <c r="O9" s="112"/>
    </row>
    <row r="10" spans="1:15" x14ac:dyDescent="0.3">
      <c r="A10" s="45">
        <v>2000</v>
      </c>
      <c r="D10" s="46">
        <f>SUM('SOA FY22-23'!T46:T50)</f>
        <v>0</v>
      </c>
      <c r="G10" s="40"/>
      <c r="I10" s="110"/>
      <c r="J10" s="111"/>
      <c r="K10" s="111"/>
      <c r="L10" s="111"/>
      <c r="M10" s="111"/>
      <c r="N10" s="111"/>
      <c r="O10" s="112"/>
    </row>
    <row r="11" spans="1:15" ht="15.6" x14ac:dyDescent="0.3">
      <c r="A11" s="45">
        <v>3000</v>
      </c>
      <c r="D11" s="46">
        <f>SUM('SOA FY22-23'!T53:T63)</f>
        <v>88.38000000000001</v>
      </c>
      <c r="G11" s="40"/>
      <c r="I11" s="45"/>
      <c r="L11" s="47">
        <v>68677</v>
      </c>
      <c r="O11" s="40"/>
    </row>
    <row r="12" spans="1:15" x14ac:dyDescent="0.3">
      <c r="A12" s="45">
        <v>4000</v>
      </c>
      <c r="D12" s="46">
        <f>SUM('SOA FY22-23'!T70:T77)</f>
        <v>0</v>
      </c>
      <c r="G12" s="40"/>
      <c r="I12" s="113" t="s">
        <v>246</v>
      </c>
      <c r="J12" s="114"/>
      <c r="K12" s="114"/>
      <c r="L12" s="114"/>
      <c r="M12" s="114"/>
      <c r="N12" s="114"/>
      <c r="O12" s="115"/>
    </row>
    <row r="13" spans="1:15" x14ac:dyDescent="0.3">
      <c r="A13" s="45">
        <v>5000</v>
      </c>
      <c r="D13" s="46">
        <f>SUM('SOA FY22-23'!T80:T104)</f>
        <v>0</v>
      </c>
      <c r="G13" s="40"/>
      <c r="I13" s="113"/>
      <c r="J13" s="114"/>
      <c r="K13" s="114"/>
      <c r="L13" s="114"/>
      <c r="M13" s="114"/>
      <c r="N13" s="114"/>
      <c r="O13" s="115"/>
    </row>
    <row r="14" spans="1:15" ht="16.2" thickBot="1" x14ac:dyDescent="0.35">
      <c r="A14" s="45">
        <v>6000</v>
      </c>
      <c r="D14" s="46">
        <f>SUM('SOA FY22-23'!T107)</f>
        <v>0</v>
      </c>
      <c r="G14" s="40"/>
      <c r="I14" s="42"/>
      <c r="J14" s="43"/>
      <c r="K14" s="43"/>
      <c r="L14" s="48">
        <f>L8-L11</f>
        <v>11472</v>
      </c>
      <c r="M14" s="43"/>
      <c r="N14" s="43"/>
      <c r="O14" s="44"/>
    </row>
    <row r="15" spans="1:15" x14ac:dyDescent="0.3">
      <c r="A15" s="45">
        <v>7000</v>
      </c>
      <c r="D15" s="46">
        <f>SUM('SOA FY22-23'!T110)</f>
        <v>0</v>
      </c>
      <c r="G15" s="40"/>
    </row>
    <row r="16" spans="1:15" x14ac:dyDescent="0.3">
      <c r="A16" s="45">
        <v>8000</v>
      </c>
      <c r="D16" s="46"/>
      <c r="E16" s="49"/>
      <c r="G16" s="40"/>
    </row>
    <row r="17" spans="1:7" x14ac:dyDescent="0.3">
      <c r="A17" s="45"/>
      <c r="B17" s="50"/>
      <c r="C17" s="50"/>
      <c r="D17" s="51">
        <f>SUM(D9:D16)</f>
        <v>478.58</v>
      </c>
      <c r="G17" s="40"/>
    </row>
    <row r="18" spans="1:7" x14ac:dyDescent="0.3">
      <c r="A18" s="45"/>
      <c r="G18" s="40"/>
    </row>
    <row r="19" spans="1:7" ht="15" thickBot="1" x14ac:dyDescent="0.35">
      <c r="A19" s="42"/>
      <c r="B19" s="43"/>
      <c r="C19" s="43"/>
      <c r="D19" s="43"/>
      <c r="E19" s="43"/>
      <c r="F19" s="43"/>
      <c r="G19" s="44"/>
    </row>
    <row r="21" spans="1:7" ht="15" thickBot="1" x14ac:dyDescent="0.35"/>
    <row r="22" spans="1:7" x14ac:dyDescent="0.3">
      <c r="A22" s="87" t="s">
        <v>247</v>
      </c>
      <c r="B22" s="88"/>
      <c r="C22" s="88"/>
      <c r="D22" s="88"/>
      <c r="E22" s="88"/>
      <c r="F22" s="88"/>
      <c r="G22" s="89"/>
    </row>
    <row r="23" spans="1:7" x14ac:dyDescent="0.3">
      <c r="A23" s="90"/>
      <c r="B23" s="91"/>
      <c r="C23" s="91"/>
      <c r="D23" s="91"/>
      <c r="E23" s="91"/>
      <c r="F23" s="91"/>
      <c r="G23" s="92"/>
    </row>
    <row r="24" spans="1:7" x14ac:dyDescent="0.3">
      <c r="A24" s="45"/>
      <c r="G24" s="40"/>
    </row>
    <row r="25" spans="1:7" x14ac:dyDescent="0.3">
      <c r="A25" s="45">
        <v>1000</v>
      </c>
      <c r="D25" s="46">
        <f>SUM('SOA FY23-24'!U43:U47)</f>
        <v>16878.490000000002</v>
      </c>
      <c r="G25" s="40"/>
    </row>
    <row r="26" spans="1:7" x14ac:dyDescent="0.3">
      <c r="A26" s="45">
        <v>2000</v>
      </c>
      <c r="D26" s="46">
        <f>SUM('SOA FY23-24'!U50:U54)</f>
        <v>13946.16</v>
      </c>
      <c r="G26" s="40"/>
    </row>
    <row r="27" spans="1:7" x14ac:dyDescent="0.3">
      <c r="A27" s="45">
        <v>3000</v>
      </c>
      <c r="D27" s="46">
        <f>SUM('SOA FY23-24'!U57:U67)</f>
        <v>9100.0399999999991</v>
      </c>
      <c r="G27" s="40"/>
    </row>
    <row r="28" spans="1:7" x14ac:dyDescent="0.3">
      <c r="A28" s="45">
        <v>4000</v>
      </c>
      <c r="D28" s="46">
        <f>SUM('SOA FY23-24'!U74:U82)</f>
        <v>0</v>
      </c>
      <c r="G28" s="40"/>
    </row>
    <row r="29" spans="1:7" x14ac:dyDescent="0.3">
      <c r="A29" s="45">
        <v>5000</v>
      </c>
      <c r="D29" s="46">
        <f>SUM('SOA FY23-24'!U85:U109)</f>
        <v>0</v>
      </c>
      <c r="G29" s="40"/>
    </row>
    <row r="30" spans="1:7" x14ac:dyDescent="0.3">
      <c r="A30" s="45">
        <v>6000</v>
      </c>
      <c r="D30" s="46">
        <f>SUM('SOA FY23-24'!U112)</f>
        <v>0</v>
      </c>
      <c r="G30" s="40"/>
    </row>
    <row r="31" spans="1:7" x14ac:dyDescent="0.3">
      <c r="A31" s="45">
        <v>7000</v>
      </c>
      <c r="D31" s="46">
        <f>SUM('SOA FY23-24'!U115)</f>
        <v>0</v>
      </c>
      <c r="G31" s="40"/>
    </row>
    <row r="32" spans="1:7" x14ac:dyDescent="0.3">
      <c r="A32" s="45">
        <v>8000</v>
      </c>
      <c r="D32" s="46"/>
      <c r="E32" s="49"/>
      <c r="G32" s="40"/>
    </row>
    <row r="33" spans="1:7" x14ac:dyDescent="0.3">
      <c r="A33" s="45"/>
      <c r="B33" s="50"/>
      <c r="C33" s="50"/>
      <c r="D33" s="51">
        <f>SUM(D25:D32)</f>
        <v>39924.69</v>
      </c>
      <c r="G33" s="40"/>
    </row>
    <row r="34" spans="1:7" x14ac:dyDescent="0.3">
      <c r="A34" s="45"/>
      <c r="G34" s="40"/>
    </row>
    <row r="35" spans="1:7" ht="15" thickBot="1" x14ac:dyDescent="0.35">
      <c r="A35" s="42"/>
      <c r="B35" s="43"/>
      <c r="C35" s="43"/>
      <c r="D35" s="43"/>
      <c r="E35" s="43"/>
      <c r="F35" s="43"/>
      <c r="G35" s="44"/>
    </row>
  </sheetData>
  <mergeCells count="7">
    <mergeCell ref="A22:G23"/>
    <mergeCell ref="A1:G2"/>
    <mergeCell ref="I1:O2"/>
    <mergeCell ref="A6:G7"/>
    <mergeCell ref="I6:O7"/>
    <mergeCell ref="I9:O10"/>
    <mergeCell ref="I12:O13"/>
  </mergeCells>
  <pageMargins left="0.7" right="0.7" top="0.75" bottom="0.75" header="0.3" footer="0.3"/>
</worksheet>
</file>

<file path=xl/worksheets/sheet3.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00000000-0001-0000-0000-000000000000}">
  <dimension ref="A1:W125"/>
  <sheetViews>
    <sheetView workbookViewId="0">
      <pane xSplit="1" ySplit="9" topLeftCell="B103" activePane="bottomRight" state="frozen"/>
      <selection pane="topRight" activeCell="B1" sqref="B1"/>
      <selection pane="bottomLeft" activeCell="A10" sqref="A10"/>
      <selection pane="bottomRight" activeCell="T115" sqref="T115"/>
    </sheetView>
    <sheetView topLeftCell="A78" workbookViewId="1"/>
  </sheetViews>
  <sheetFormatPr defaultColWidth="9.109375" defaultRowHeight="13.2" outlineLevelCol="1" x14ac:dyDescent="0.25"/>
  <cols>
    <col min="1" max="1" width="71.109375" style="1" customWidth="1"/>
    <col min="2" max="2" width="21.44140625" style="1" hidden="1" customWidth="1" outlineLevel="1"/>
    <col min="3" max="3" width="22.109375" style="1" hidden="1" customWidth="1" outlineLevel="1"/>
    <col min="4" max="4" width="30.5546875" style="1" hidden="1" customWidth="1" outlineLevel="1"/>
    <col min="5" max="5" width="19.44140625" style="1" hidden="1" customWidth="1" outlineLevel="1"/>
    <col min="6" max="6" width="14.109375" style="1" hidden="1" customWidth="1" outlineLevel="1"/>
    <col min="7" max="7" width="37.33203125" style="1" hidden="1" customWidth="1" outlineLevel="1"/>
    <col min="8" max="8" width="18.33203125" style="1" hidden="1" customWidth="1" outlineLevel="1"/>
    <col min="9" max="9" width="38.109375" style="1" hidden="1" customWidth="1" outlineLevel="1"/>
    <col min="10" max="10" width="36" style="1" hidden="1" customWidth="1" outlineLevel="1"/>
    <col min="11" max="11" width="21.6640625" style="1" hidden="1" customWidth="1" outlineLevel="1"/>
    <col min="12" max="12" width="31.109375" style="1" hidden="1" customWidth="1" outlineLevel="1"/>
    <col min="13" max="13" width="29.33203125" style="1" hidden="1" customWidth="1" outlineLevel="1"/>
    <col min="14" max="14" width="20.5546875" style="1" hidden="1" customWidth="1" outlineLevel="1"/>
    <col min="15" max="15" width="28.88671875" style="1" hidden="1" customWidth="1" outlineLevel="1"/>
    <col min="16" max="16" width="32" style="1" hidden="1" customWidth="1" outlineLevel="1"/>
    <col min="17" max="17" width="35.109375" style="1" hidden="1" customWidth="1" outlineLevel="1"/>
    <col min="18" max="18" width="36.5546875" style="1" hidden="1" customWidth="1" outlineLevel="1"/>
    <col min="19" max="19" width="37.5546875" style="1" hidden="1" customWidth="1" outlineLevel="1"/>
    <col min="20" max="20" width="40.44140625" style="1" customWidth="1" collapsed="1"/>
    <col min="21" max="21" width="17.5546875" style="1" hidden="1" customWidth="1" outlineLevel="1"/>
    <col min="22" max="22" width="13.88671875" style="1" hidden="1" customWidth="1" outlineLevel="1"/>
    <col min="23" max="23" width="9.109375" style="1" customWidth="1" collapsed="1"/>
    <col min="24" max="16384" width="9.109375" style="1"/>
  </cols>
  <sheetData>
    <row r="1" spans="1:22" ht="17.399999999999999" x14ac:dyDescent="0.3">
      <c r="A1" s="3" t="s">
        <v>0</v>
      </c>
    </row>
    <row r="2" spans="1:22" ht="17.399999999999999" x14ac:dyDescent="0.3">
      <c r="A2" s="3" t="s">
        <v>1</v>
      </c>
    </row>
    <row r="3" spans="1:22" x14ac:dyDescent="0.25">
      <c r="A3" s="4" t="s">
        <v>2</v>
      </c>
      <c r="B3" s="4" t="s">
        <v>3</v>
      </c>
    </row>
    <row r="4" spans="1:22" x14ac:dyDescent="0.25">
      <c r="A4" s="4" t="s">
        <v>4</v>
      </c>
      <c r="B4" s="4" t="s">
        <v>5</v>
      </c>
    </row>
    <row r="5" spans="1:22" x14ac:dyDescent="0.25">
      <c r="A5" s="4" t="s">
        <v>6</v>
      </c>
      <c r="B5" s="4" t="s">
        <v>7</v>
      </c>
    </row>
    <row r="6" spans="1:22" x14ac:dyDescent="0.25">
      <c r="A6" s="2" t="s">
        <v>8</v>
      </c>
    </row>
    <row r="7" spans="1:22" x14ac:dyDescent="0.25">
      <c r="A7" s="5" t="s">
        <v>8</v>
      </c>
      <c r="B7" s="6" t="s">
        <v>9</v>
      </c>
      <c r="C7" s="6" t="s">
        <v>10</v>
      </c>
      <c r="D7" s="6" t="s">
        <v>11</v>
      </c>
      <c r="E7" s="6" t="s">
        <v>12</v>
      </c>
      <c r="F7" s="6" t="s">
        <v>13</v>
      </c>
      <c r="G7" s="6" t="s">
        <v>14</v>
      </c>
      <c r="H7" s="6" t="s">
        <v>15</v>
      </c>
      <c r="I7" s="6" t="s">
        <v>16</v>
      </c>
      <c r="J7" s="6" t="s">
        <v>17</v>
      </c>
      <c r="K7" s="6" t="s">
        <v>18</v>
      </c>
      <c r="L7" s="6" t="s">
        <v>19</v>
      </c>
      <c r="M7" s="6" t="s">
        <v>20</v>
      </c>
      <c r="N7" s="6" t="s">
        <v>21</v>
      </c>
      <c r="O7" s="6" t="s">
        <v>22</v>
      </c>
      <c r="P7" s="6" t="s">
        <v>23</v>
      </c>
      <c r="Q7" s="6" t="s">
        <v>24</v>
      </c>
      <c r="R7" s="6" t="s">
        <v>25</v>
      </c>
      <c r="S7" s="6" t="s">
        <v>26</v>
      </c>
      <c r="T7" s="17" t="s">
        <v>27</v>
      </c>
      <c r="U7" s="6" t="s">
        <v>28</v>
      </c>
      <c r="V7" s="6" t="s">
        <v>29</v>
      </c>
    </row>
    <row r="8" spans="1:22" x14ac:dyDescent="0.25">
      <c r="A8" s="5" t="s">
        <v>8</v>
      </c>
      <c r="B8" s="6" t="s">
        <v>30</v>
      </c>
      <c r="C8" s="6" t="s">
        <v>30</v>
      </c>
      <c r="D8" s="6" t="s">
        <v>30</v>
      </c>
      <c r="E8" s="6" t="s">
        <v>30</v>
      </c>
      <c r="F8" s="6" t="s">
        <v>30</v>
      </c>
      <c r="G8" s="6" t="s">
        <v>30</v>
      </c>
      <c r="H8" s="6" t="s">
        <v>30</v>
      </c>
      <c r="I8" s="6" t="s">
        <v>30</v>
      </c>
      <c r="J8" s="6" t="s">
        <v>30</v>
      </c>
      <c r="K8" s="6" t="s">
        <v>30</v>
      </c>
      <c r="L8" s="6" t="s">
        <v>30</v>
      </c>
      <c r="M8" s="6" t="s">
        <v>30</v>
      </c>
      <c r="N8" s="6" t="s">
        <v>30</v>
      </c>
      <c r="O8" s="6" t="s">
        <v>30</v>
      </c>
      <c r="P8" s="6" t="s">
        <v>30</v>
      </c>
      <c r="Q8" s="6" t="s">
        <v>30</v>
      </c>
      <c r="R8" s="6" t="s">
        <v>30</v>
      </c>
      <c r="S8" s="6" t="s">
        <v>30</v>
      </c>
      <c r="T8" s="17" t="s">
        <v>30</v>
      </c>
      <c r="U8" s="6" t="s">
        <v>30</v>
      </c>
      <c r="V8" s="6" t="s">
        <v>30</v>
      </c>
    </row>
    <row r="9" spans="1:22" x14ac:dyDescent="0.25">
      <c r="A9" s="5" t="s">
        <v>8</v>
      </c>
      <c r="B9" s="7" t="s">
        <v>5</v>
      </c>
      <c r="C9" s="7" t="s">
        <v>5</v>
      </c>
      <c r="D9" s="7" t="s">
        <v>5</v>
      </c>
      <c r="E9" s="7" t="s">
        <v>5</v>
      </c>
      <c r="F9" s="7" t="s">
        <v>5</v>
      </c>
      <c r="G9" s="7" t="s">
        <v>5</v>
      </c>
      <c r="H9" s="7" t="s">
        <v>5</v>
      </c>
      <c r="I9" s="7" t="s">
        <v>5</v>
      </c>
      <c r="J9" s="7" t="s">
        <v>5</v>
      </c>
      <c r="K9" s="7" t="s">
        <v>5</v>
      </c>
      <c r="L9" s="7" t="s">
        <v>5</v>
      </c>
      <c r="M9" s="7" t="s">
        <v>5</v>
      </c>
      <c r="N9" s="7" t="s">
        <v>5</v>
      </c>
      <c r="O9" s="7" t="s">
        <v>5</v>
      </c>
      <c r="P9" s="7" t="s">
        <v>5</v>
      </c>
      <c r="Q9" s="7" t="s">
        <v>5</v>
      </c>
      <c r="R9" s="7" t="s">
        <v>5</v>
      </c>
      <c r="S9" s="7" t="s">
        <v>5</v>
      </c>
      <c r="T9" s="18" t="s">
        <v>5</v>
      </c>
      <c r="U9" s="7" t="s">
        <v>5</v>
      </c>
      <c r="V9" s="7" t="s">
        <v>5</v>
      </c>
    </row>
    <row r="10" spans="1:22" x14ac:dyDescent="0.25">
      <c r="A10" s="8" t="s">
        <v>8</v>
      </c>
      <c r="B10" s="9" t="s">
        <v>31</v>
      </c>
      <c r="C10" s="9" t="s">
        <v>31</v>
      </c>
      <c r="D10" s="9" t="s">
        <v>31</v>
      </c>
      <c r="E10" s="9" t="s">
        <v>31</v>
      </c>
      <c r="F10" s="9" t="s">
        <v>31</v>
      </c>
      <c r="G10" s="9" t="s">
        <v>31</v>
      </c>
      <c r="H10" s="9" t="s">
        <v>31</v>
      </c>
      <c r="I10" s="9" t="s">
        <v>31</v>
      </c>
      <c r="J10" s="9" t="s">
        <v>31</v>
      </c>
      <c r="K10" s="9" t="s">
        <v>31</v>
      </c>
      <c r="L10" s="9" t="s">
        <v>31</v>
      </c>
      <c r="M10" s="9" t="s">
        <v>31</v>
      </c>
      <c r="N10" s="9" t="s">
        <v>31</v>
      </c>
      <c r="O10" s="9" t="s">
        <v>31</v>
      </c>
      <c r="P10" s="9" t="s">
        <v>31</v>
      </c>
      <c r="Q10" s="9" t="s">
        <v>31</v>
      </c>
      <c r="R10" s="9" t="s">
        <v>31</v>
      </c>
      <c r="S10" s="9" t="s">
        <v>31</v>
      </c>
      <c r="T10" s="9" t="s">
        <v>31</v>
      </c>
      <c r="U10" s="9" t="s">
        <v>31</v>
      </c>
      <c r="V10" s="9" t="s">
        <v>31</v>
      </c>
    </row>
    <row r="11" spans="1:22" x14ac:dyDescent="0.25">
      <c r="A11" s="5" t="s">
        <v>32</v>
      </c>
      <c r="B11" s="5" t="s">
        <v>33</v>
      </c>
      <c r="C11" s="5" t="s">
        <v>33</v>
      </c>
      <c r="D11" s="5" t="s">
        <v>33</v>
      </c>
      <c r="E11" s="5" t="s">
        <v>33</v>
      </c>
      <c r="F11" s="5" t="s">
        <v>33</v>
      </c>
      <c r="G11" s="5" t="s">
        <v>33</v>
      </c>
      <c r="H11" s="5" t="s">
        <v>33</v>
      </c>
      <c r="I11" s="5" t="s">
        <v>33</v>
      </c>
      <c r="J11" s="5" t="s">
        <v>33</v>
      </c>
      <c r="K11" s="5" t="s">
        <v>33</v>
      </c>
      <c r="L11" s="5" t="s">
        <v>33</v>
      </c>
      <c r="M11" s="5" t="s">
        <v>33</v>
      </c>
      <c r="N11" s="5" t="s">
        <v>33</v>
      </c>
      <c r="O11" s="5" t="s">
        <v>33</v>
      </c>
      <c r="P11" s="5" t="s">
        <v>33</v>
      </c>
      <c r="Q11" s="5" t="s">
        <v>33</v>
      </c>
      <c r="R11" s="5" t="s">
        <v>33</v>
      </c>
      <c r="S11" s="5" t="s">
        <v>33</v>
      </c>
      <c r="T11" s="5" t="s">
        <v>33</v>
      </c>
      <c r="U11" s="5" t="s">
        <v>33</v>
      </c>
      <c r="V11" s="5" t="s">
        <v>33</v>
      </c>
    </row>
    <row r="12" spans="1:22" x14ac:dyDescent="0.25">
      <c r="A12" s="4" t="s">
        <v>34</v>
      </c>
      <c r="B12" s="10">
        <v>1962484</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1962484</v>
      </c>
    </row>
    <row r="13" spans="1:22" x14ac:dyDescent="0.25">
      <c r="A13" s="4" t="s">
        <v>35</v>
      </c>
      <c r="B13" s="10">
        <v>0</v>
      </c>
      <c r="C13" s="10">
        <v>0</v>
      </c>
      <c r="D13" s="10">
        <v>47460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47460</v>
      </c>
    </row>
    <row r="14" spans="1:22" x14ac:dyDescent="0.25">
      <c r="A14" s="4" t="s">
        <v>36</v>
      </c>
      <c r="B14" s="10">
        <v>-2711</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-2711</v>
      </c>
    </row>
    <row r="15" spans="1:22" x14ac:dyDescent="0.25">
      <c r="A15" s="4" t="s">
        <v>37</v>
      </c>
      <c r="B15" s="10">
        <v>353843</v>
      </c>
      <c r="C15" s="10">
        <v>0</v>
      </c>
      <c r="D15" s="10">
        <v>0</v>
      </c>
      <c r="E15" s="10">
        <v>0</v>
      </c>
      <c r="F15" s="10">
        <v>0</v>
      </c>
      <c r="G15" s="10">
        <v>0</v>
      </c>
      <c r="H15" s="10">
        <v>0</v>
      </c>
      <c r="I15" s="10">
        <v>0</v>
      </c>
      <c r="J15" s="10">
        <v>0</v>
      </c>
      <c r="K15" s="10">
        <v>0</v>
      </c>
      <c r="L15" s="10">
        <v>0</v>
      </c>
      <c r="M15" s="10">
        <v>0</v>
      </c>
      <c r="N15" s="10">
        <v>0</v>
      </c>
      <c r="O15" s="10">
        <v>0</v>
      </c>
      <c r="P15" s="10">
        <v>0</v>
      </c>
      <c r="Q15" s="10">
        <v>0</v>
      </c>
      <c r="R15" s="10">
        <v>0</v>
      </c>
      <c r="S15" s="10">
        <v>0</v>
      </c>
      <c r="T15" s="10">
        <v>0</v>
      </c>
      <c r="U15" s="10">
        <v>0</v>
      </c>
      <c r="V15" s="10">
        <v>353843</v>
      </c>
    </row>
    <row r="16" spans="1:22" x14ac:dyDescent="0.25">
      <c r="A16" s="11" t="s">
        <v>38</v>
      </c>
      <c r="B16" s="12">
        <v>2313616</v>
      </c>
      <c r="C16" s="12">
        <v>0</v>
      </c>
      <c r="D16" s="12">
        <v>47460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2361076</v>
      </c>
    </row>
    <row r="17" spans="1:22" x14ac:dyDescent="0.25">
      <c r="A17" s="5" t="s">
        <v>39</v>
      </c>
      <c r="B17" s="5" t="s">
        <v>33</v>
      </c>
      <c r="C17" s="5" t="s">
        <v>33</v>
      </c>
      <c r="D17" s="5" t="s">
        <v>33</v>
      </c>
      <c r="E17" s="5" t="s">
        <v>33</v>
      </c>
      <c r="F17" s="5" t="s">
        <v>33</v>
      </c>
      <c r="G17" s="5" t="s">
        <v>33</v>
      </c>
      <c r="H17" s="5" t="s">
        <v>33</v>
      </c>
      <c r="I17" s="5" t="s">
        <v>33</v>
      </c>
      <c r="J17" s="5" t="s">
        <v>33</v>
      </c>
      <c r="K17" s="5" t="s">
        <v>33</v>
      </c>
      <c r="L17" s="5" t="s">
        <v>33</v>
      </c>
      <c r="M17" s="5" t="s">
        <v>33</v>
      </c>
      <c r="N17" s="5" t="s">
        <v>33</v>
      </c>
      <c r="O17" s="5" t="s">
        <v>33</v>
      </c>
      <c r="P17" s="5" t="s">
        <v>33</v>
      </c>
      <c r="Q17" s="5" t="s">
        <v>33</v>
      </c>
      <c r="R17" s="5" t="s">
        <v>33</v>
      </c>
      <c r="S17" s="5" t="s">
        <v>33</v>
      </c>
      <c r="T17" s="5" t="s">
        <v>33</v>
      </c>
      <c r="U17" s="5" t="s">
        <v>33</v>
      </c>
      <c r="V17" s="5" t="s">
        <v>33</v>
      </c>
    </row>
    <row r="18" spans="1:22" x14ac:dyDescent="0.25">
      <c r="A18" s="4" t="s">
        <v>40</v>
      </c>
      <c r="B18" s="10">
        <v>0</v>
      </c>
      <c r="C18" s="10">
        <v>0</v>
      </c>
      <c r="D18" s="10">
        <v>0</v>
      </c>
      <c r="E18" s="10">
        <v>0</v>
      </c>
      <c r="F18" s="10">
        <v>0</v>
      </c>
      <c r="G18" s="10">
        <v>0</v>
      </c>
      <c r="H18" s="10">
        <v>0</v>
      </c>
      <c r="I18" s="10">
        <v>0</v>
      </c>
      <c r="J18" s="10">
        <v>0</v>
      </c>
      <c r="K18" s="10">
        <v>34940</v>
      </c>
      <c r="L18" s="10">
        <v>0</v>
      </c>
      <c r="M18" s="10">
        <v>0</v>
      </c>
      <c r="N18" s="10">
        <v>0</v>
      </c>
      <c r="O18" s="10">
        <v>0</v>
      </c>
      <c r="P18" s="10">
        <v>0</v>
      </c>
      <c r="Q18" s="10">
        <v>0</v>
      </c>
      <c r="R18" s="10">
        <v>0</v>
      </c>
      <c r="S18" s="10">
        <v>0</v>
      </c>
      <c r="T18" s="10">
        <v>0</v>
      </c>
      <c r="U18" s="10">
        <v>0</v>
      </c>
      <c r="V18" s="10">
        <v>34940</v>
      </c>
    </row>
    <row r="19" spans="1:22" x14ac:dyDescent="0.25">
      <c r="A19" s="4" t="s">
        <v>41</v>
      </c>
      <c r="B19" s="10">
        <v>0</v>
      </c>
      <c r="C19" s="10">
        <v>0</v>
      </c>
      <c r="D19" s="10">
        <v>0</v>
      </c>
      <c r="E19" s="10">
        <v>0</v>
      </c>
      <c r="F19" s="10">
        <v>0</v>
      </c>
      <c r="G19" s="10">
        <v>25448</v>
      </c>
      <c r="H19" s="10">
        <v>5840</v>
      </c>
      <c r="I19" s="10">
        <v>288.67</v>
      </c>
      <c r="J19" s="10">
        <v>2060.46</v>
      </c>
      <c r="K19" s="10">
        <v>0</v>
      </c>
      <c r="L19" s="10">
        <v>0</v>
      </c>
      <c r="M19" s="10">
        <v>0</v>
      </c>
      <c r="N19" s="10">
        <v>0</v>
      </c>
      <c r="O19" s="10">
        <v>0</v>
      </c>
      <c r="P19" s="10">
        <v>0</v>
      </c>
      <c r="Q19" s="10">
        <v>0</v>
      </c>
      <c r="R19" s="10">
        <v>0</v>
      </c>
      <c r="S19" s="10">
        <v>0</v>
      </c>
      <c r="T19" s="10">
        <v>0</v>
      </c>
      <c r="U19" s="10">
        <v>0</v>
      </c>
      <c r="V19" s="10">
        <v>33637.129999999997</v>
      </c>
    </row>
    <row r="20" spans="1:22" x14ac:dyDescent="0.25">
      <c r="A20" s="4" t="s">
        <v>42</v>
      </c>
      <c r="B20" s="10">
        <v>0</v>
      </c>
      <c r="C20" s="10">
        <v>0</v>
      </c>
      <c r="D20" s="10">
        <v>0</v>
      </c>
      <c r="E20" s="10">
        <v>0</v>
      </c>
      <c r="F20" s="10">
        <v>0</v>
      </c>
      <c r="G20" s="10">
        <v>0</v>
      </c>
      <c r="H20" s="10">
        <v>0</v>
      </c>
      <c r="I20" s="10">
        <v>0</v>
      </c>
      <c r="J20" s="10">
        <v>0</v>
      </c>
      <c r="K20" s="10">
        <v>-3.07</v>
      </c>
      <c r="L20" s="10">
        <v>0</v>
      </c>
      <c r="M20" s="10">
        <v>0</v>
      </c>
      <c r="N20" s="10">
        <v>0</v>
      </c>
      <c r="O20" s="10">
        <v>0</v>
      </c>
      <c r="P20" s="10">
        <v>0</v>
      </c>
      <c r="Q20" s="10">
        <v>0</v>
      </c>
      <c r="R20" s="10">
        <v>0</v>
      </c>
      <c r="S20" s="10">
        <v>0</v>
      </c>
      <c r="T20" s="10">
        <v>0</v>
      </c>
      <c r="U20" s="10">
        <v>0</v>
      </c>
      <c r="V20" s="10">
        <v>-3.07</v>
      </c>
    </row>
    <row r="21" spans="1:22" x14ac:dyDescent="0.25">
      <c r="A21" s="11" t="s">
        <v>43</v>
      </c>
      <c r="B21" s="12">
        <v>0</v>
      </c>
      <c r="C21" s="12">
        <v>0</v>
      </c>
      <c r="D21" s="12">
        <v>0</v>
      </c>
      <c r="E21" s="12">
        <v>0</v>
      </c>
      <c r="F21" s="12">
        <v>0</v>
      </c>
      <c r="G21" s="12">
        <v>25448</v>
      </c>
      <c r="H21" s="12">
        <v>5840</v>
      </c>
      <c r="I21" s="12">
        <v>288.67</v>
      </c>
      <c r="J21" s="12">
        <v>2060.46</v>
      </c>
      <c r="K21" s="12">
        <v>34936.93</v>
      </c>
      <c r="L21" s="12">
        <v>0</v>
      </c>
      <c r="M21" s="12">
        <v>0</v>
      </c>
      <c r="N21" s="12">
        <v>0</v>
      </c>
      <c r="O21" s="12">
        <v>0</v>
      </c>
      <c r="P21" s="12">
        <v>0</v>
      </c>
      <c r="Q21" s="12">
        <v>0</v>
      </c>
      <c r="R21" s="12">
        <v>0</v>
      </c>
      <c r="S21" s="12">
        <v>0</v>
      </c>
      <c r="T21" s="12">
        <v>0</v>
      </c>
      <c r="U21" s="12">
        <v>0</v>
      </c>
      <c r="V21" s="12">
        <v>68574.06</v>
      </c>
    </row>
    <row r="22" spans="1:22" x14ac:dyDescent="0.25">
      <c r="A22" s="5" t="s">
        <v>44</v>
      </c>
      <c r="B22" s="5" t="s">
        <v>33</v>
      </c>
      <c r="C22" s="5" t="s">
        <v>33</v>
      </c>
      <c r="D22" s="5" t="s">
        <v>33</v>
      </c>
      <c r="E22" s="5" t="s">
        <v>33</v>
      </c>
      <c r="F22" s="5" t="s">
        <v>33</v>
      </c>
      <c r="G22" s="5" t="s">
        <v>33</v>
      </c>
      <c r="H22" s="5" t="s">
        <v>33</v>
      </c>
      <c r="I22" s="5" t="s">
        <v>33</v>
      </c>
      <c r="J22" s="5" t="s">
        <v>33</v>
      </c>
      <c r="K22" s="5" t="s">
        <v>33</v>
      </c>
      <c r="L22" s="5" t="s">
        <v>33</v>
      </c>
      <c r="M22" s="5" t="s">
        <v>33</v>
      </c>
      <c r="N22" s="5" t="s">
        <v>33</v>
      </c>
      <c r="O22" s="5" t="s">
        <v>33</v>
      </c>
      <c r="P22" s="5" t="s">
        <v>33</v>
      </c>
      <c r="Q22" s="5" t="s">
        <v>33</v>
      </c>
      <c r="R22" s="5" t="s">
        <v>33</v>
      </c>
      <c r="S22" s="5" t="s">
        <v>33</v>
      </c>
      <c r="T22" s="5" t="s">
        <v>33</v>
      </c>
      <c r="U22" s="5" t="s">
        <v>33</v>
      </c>
      <c r="V22" s="5" t="s">
        <v>33</v>
      </c>
    </row>
    <row r="23" spans="1:22" x14ac:dyDescent="0.25">
      <c r="A23" s="4" t="s">
        <v>45</v>
      </c>
      <c r="B23" s="10">
        <v>4142</v>
      </c>
      <c r="C23" s="10">
        <v>0</v>
      </c>
      <c r="D23" s="10">
        <v>0</v>
      </c>
      <c r="E23" s="10">
        <v>0</v>
      </c>
      <c r="F23" s="10">
        <v>0</v>
      </c>
      <c r="G23" s="10">
        <v>0</v>
      </c>
      <c r="H23" s="10">
        <v>0</v>
      </c>
      <c r="I23" s="10">
        <v>0</v>
      </c>
      <c r="J23" s="10">
        <v>0</v>
      </c>
      <c r="K23" s="10">
        <v>0</v>
      </c>
      <c r="L23" s="10">
        <v>0</v>
      </c>
      <c r="M23" s="10">
        <v>0</v>
      </c>
      <c r="N23" s="10">
        <v>0</v>
      </c>
      <c r="O23" s="10">
        <v>0</v>
      </c>
      <c r="P23" s="10">
        <v>0</v>
      </c>
      <c r="Q23" s="10">
        <v>0</v>
      </c>
      <c r="R23" s="10">
        <v>0</v>
      </c>
      <c r="S23" s="10">
        <v>0</v>
      </c>
      <c r="T23" s="10">
        <v>0</v>
      </c>
      <c r="U23" s="10">
        <v>0</v>
      </c>
      <c r="V23" s="10">
        <v>4142</v>
      </c>
    </row>
    <row r="24" spans="1:22" x14ac:dyDescent="0.25">
      <c r="A24" s="4" t="s">
        <v>46</v>
      </c>
      <c r="B24" s="10">
        <v>0</v>
      </c>
      <c r="C24" s="10">
        <v>50586.26</v>
      </c>
      <c r="D24" s="10">
        <v>0</v>
      </c>
      <c r="E24" s="10">
        <v>0</v>
      </c>
      <c r="F24" s="10">
        <v>0</v>
      </c>
      <c r="G24" s="10">
        <v>0</v>
      </c>
      <c r="H24" s="10">
        <v>0</v>
      </c>
      <c r="I24" s="10">
        <v>0</v>
      </c>
      <c r="J24" s="10">
        <v>0</v>
      </c>
      <c r="K24" s="10">
        <v>0</v>
      </c>
      <c r="L24" s="10">
        <v>0</v>
      </c>
      <c r="M24" s="10">
        <v>0</v>
      </c>
      <c r="N24" s="10">
        <v>24760.25</v>
      </c>
      <c r="O24" s="10">
        <v>0</v>
      </c>
      <c r="P24" s="10">
        <v>0</v>
      </c>
      <c r="Q24" s="10">
        <v>0</v>
      </c>
      <c r="R24" s="10">
        <v>0</v>
      </c>
      <c r="S24" s="10">
        <v>0</v>
      </c>
      <c r="T24" s="10">
        <v>0</v>
      </c>
      <c r="U24" s="10">
        <v>0</v>
      </c>
      <c r="V24" s="10">
        <v>75346.509999999995</v>
      </c>
    </row>
    <row r="25" spans="1:22" x14ac:dyDescent="0.25">
      <c r="A25" s="4" t="s">
        <v>47</v>
      </c>
      <c r="B25" s="10">
        <v>95118.44</v>
      </c>
      <c r="C25" s="10">
        <v>0</v>
      </c>
      <c r="D25" s="10">
        <v>0</v>
      </c>
      <c r="E25" s="10">
        <v>0</v>
      </c>
      <c r="F25" s="10">
        <v>0</v>
      </c>
      <c r="G25" s="10">
        <v>0</v>
      </c>
      <c r="H25" s="10">
        <v>0</v>
      </c>
      <c r="I25" s="10">
        <v>0</v>
      </c>
      <c r="J25" s="10">
        <v>0</v>
      </c>
      <c r="K25" s="10">
        <v>0</v>
      </c>
      <c r="L25" s="10">
        <v>19561.97</v>
      </c>
      <c r="M25" s="10">
        <v>13196.6</v>
      </c>
      <c r="N25" s="10">
        <v>0</v>
      </c>
      <c r="O25" s="10">
        <v>1504</v>
      </c>
      <c r="P25" s="10">
        <v>0</v>
      </c>
      <c r="Q25" s="10">
        <v>4967.6099999999997</v>
      </c>
      <c r="R25" s="10">
        <v>0</v>
      </c>
      <c r="S25" s="10">
        <v>20513.240000000002</v>
      </c>
      <c r="T25" s="10">
        <v>478.58</v>
      </c>
      <c r="U25" s="10">
        <v>0</v>
      </c>
      <c r="V25" s="10">
        <v>155340.44</v>
      </c>
    </row>
    <row r="26" spans="1:22" x14ac:dyDescent="0.25">
      <c r="A26" s="4" t="s">
        <v>48</v>
      </c>
      <c r="B26" s="10">
        <v>888.96</v>
      </c>
      <c r="C26" s="10">
        <v>3082.3</v>
      </c>
      <c r="D26" s="10">
        <v>0</v>
      </c>
      <c r="E26" s="10">
        <v>0</v>
      </c>
      <c r="F26" s="10">
        <v>0</v>
      </c>
      <c r="G26" s="10">
        <v>0</v>
      </c>
      <c r="H26" s="10">
        <v>0</v>
      </c>
      <c r="I26" s="10">
        <v>0</v>
      </c>
      <c r="J26" s="10">
        <v>0</v>
      </c>
      <c r="K26" s="10">
        <v>0</v>
      </c>
      <c r="L26" s="10">
        <v>0</v>
      </c>
      <c r="M26" s="10">
        <v>0</v>
      </c>
      <c r="N26" s="10">
        <v>1754.13</v>
      </c>
      <c r="O26" s="10">
        <v>0</v>
      </c>
      <c r="P26" s="10">
        <v>0</v>
      </c>
      <c r="Q26" s="10">
        <v>0</v>
      </c>
      <c r="R26" s="10">
        <v>0</v>
      </c>
      <c r="S26" s="10">
        <v>0</v>
      </c>
      <c r="T26" s="10">
        <v>0</v>
      </c>
      <c r="U26" s="10">
        <v>0</v>
      </c>
      <c r="V26" s="10">
        <v>5725.39</v>
      </c>
    </row>
    <row r="27" spans="1:22" x14ac:dyDescent="0.25">
      <c r="A27" s="4" t="s">
        <v>49</v>
      </c>
      <c r="B27" s="10">
        <v>0</v>
      </c>
      <c r="C27" s="10">
        <v>0</v>
      </c>
      <c r="D27" s="10">
        <v>0</v>
      </c>
      <c r="E27" s="10">
        <v>0</v>
      </c>
      <c r="F27" s="10">
        <v>0</v>
      </c>
      <c r="G27" s="10">
        <v>0</v>
      </c>
      <c r="H27" s="10">
        <v>0</v>
      </c>
      <c r="I27" s="10">
        <v>0</v>
      </c>
      <c r="J27" s="10">
        <v>0</v>
      </c>
      <c r="K27" s="10">
        <v>0</v>
      </c>
      <c r="L27" s="10">
        <v>0</v>
      </c>
      <c r="M27" s="10">
        <v>0</v>
      </c>
      <c r="N27" s="10">
        <v>0</v>
      </c>
      <c r="O27" s="10">
        <v>240964</v>
      </c>
      <c r="P27" s="10">
        <v>14912</v>
      </c>
      <c r="Q27" s="10">
        <v>0</v>
      </c>
      <c r="R27" s="10">
        <v>0</v>
      </c>
      <c r="S27" s="10">
        <v>0</v>
      </c>
      <c r="T27" s="10">
        <v>0</v>
      </c>
      <c r="U27" s="10">
        <v>0</v>
      </c>
      <c r="V27" s="10">
        <v>255876</v>
      </c>
    </row>
    <row r="28" spans="1:22" x14ac:dyDescent="0.25">
      <c r="A28" s="11" t="s">
        <v>50</v>
      </c>
      <c r="B28" s="12">
        <v>100149.4</v>
      </c>
      <c r="C28" s="12">
        <v>53668.56</v>
      </c>
      <c r="D28" s="12">
        <v>0</v>
      </c>
      <c r="E28" s="12">
        <v>0</v>
      </c>
      <c r="F28" s="12">
        <v>0</v>
      </c>
      <c r="G28" s="12">
        <v>0</v>
      </c>
      <c r="H28" s="12">
        <v>0</v>
      </c>
      <c r="I28" s="12">
        <v>0</v>
      </c>
      <c r="J28" s="12">
        <v>0</v>
      </c>
      <c r="K28" s="12">
        <v>0</v>
      </c>
      <c r="L28" s="12">
        <v>19561.97</v>
      </c>
      <c r="M28" s="12">
        <v>13196.6</v>
      </c>
      <c r="N28" s="12">
        <v>26514.38</v>
      </c>
      <c r="O28" s="12">
        <v>242468</v>
      </c>
      <c r="P28" s="12">
        <v>14912</v>
      </c>
      <c r="Q28" s="12">
        <v>4967.6099999999997</v>
      </c>
      <c r="R28" s="12">
        <v>0</v>
      </c>
      <c r="S28" s="12">
        <v>20513.240000000002</v>
      </c>
      <c r="T28" s="12">
        <v>478.58</v>
      </c>
      <c r="U28" s="12">
        <v>0</v>
      </c>
      <c r="V28" s="12">
        <v>496430.34</v>
      </c>
    </row>
    <row r="29" spans="1:22" x14ac:dyDescent="0.25">
      <c r="A29" s="5" t="s">
        <v>51</v>
      </c>
      <c r="B29" s="5" t="s">
        <v>33</v>
      </c>
      <c r="C29" s="5" t="s">
        <v>33</v>
      </c>
      <c r="D29" s="5" t="s">
        <v>33</v>
      </c>
      <c r="E29" s="5" t="s">
        <v>33</v>
      </c>
      <c r="F29" s="5" t="s">
        <v>33</v>
      </c>
      <c r="G29" s="5" t="s">
        <v>33</v>
      </c>
      <c r="H29" s="5" t="s">
        <v>33</v>
      </c>
      <c r="I29" s="5" t="s">
        <v>33</v>
      </c>
      <c r="J29" s="5" t="s">
        <v>33</v>
      </c>
      <c r="K29" s="5" t="s">
        <v>33</v>
      </c>
      <c r="L29" s="5" t="s">
        <v>33</v>
      </c>
      <c r="M29" s="5" t="s">
        <v>33</v>
      </c>
      <c r="N29" s="5" t="s">
        <v>33</v>
      </c>
      <c r="O29" s="5" t="s">
        <v>33</v>
      </c>
      <c r="P29" s="5" t="s">
        <v>33</v>
      </c>
      <c r="Q29" s="5" t="s">
        <v>33</v>
      </c>
      <c r="R29" s="5" t="s">
        <v>33</v>
      </c>
      <c r="S29" s="5" t="s">
        <v>33</v>
      </c>
      <c r="T29" s="5" t="s">
        <v>33</v>
      </c>
      <c r="U29" s="5" t="s">
        <v>33</v>
      </c>
      <c r="V29" s="5" t="s">
        <v>33</v>
      </c>
    </row>
    <row r="30" spans="1:22" x14ac:dyDescent="0.25">
      <c r="A30" s="4" t="s">
        <v>52</v>
      </c>
      <c r="B30" s="10">
        <v>6462.93</v>
      </c>
      <c r="C30" s="10">
        <v>0</v>
      </c>
      <c r="D30" s="10">
        <v>0</v>
      </c>
      <c r="E30" s="10">
        <v>0</v>
      </c>
      <c r="F30" s="10">
        <v>0</v>
      </c>
      <c r="G30" s="10">
        <v>0</v>
      </c>
      <c r="H30" s="10">
        <v>0</v>
      </c>
      <c r="I30" s="10">
        <v>0</v>
      </c>
      <c r="J30" s="10">
        <v>0</v>
      </c>
      <c r="K30" s="10">
        <v>0</v>
      </c>
      <c r="L30" s="10">
        <v>0</v>
      </c>
      <c r="M30" s="10">
        <v>0</v>
      </c>
      <c r="N30" s="10">
        <v>0</v>
      </c>
      <c r="O30" s="10">
        <v>0</v>
      </c>
      <c r="P30" s="10">
        <v>0</v>
      </c>
      <c r="Q30" s="10">
        <v>0</v>
      </c>
      <c r="R30" s="10">
        <v>0</v>
      </c>
      <c r="S30" s="10">
        <v>0</v>
      </c>
      <c r="T30" s="10">
        <v>0</v>
      </c>
      <c r="U30" s="10">
        <v>0</v>
      </c>
      <c r="V30" s="10">
        <v>6462.93</v>
      </c>
    </row>
    <row r="31" spans="1:22" x14ac:dyDescent="0.25">
      <c r="A31" s="4" t="s">
        <v>53</v>
      </c>
      <c r="B31" s="10">
        <v>0</v>
      </c>
      <c r="C31" s="10">
        <v>0</v>
      </c>
      <c r="D31" s="10">
        <v>0</v>
      </c>
      <c r="E31" s="10">
        <v>0</v>
      </c>
      <c r="F31" s="10">
        <v>0</v>
      </c>
      <c r="G31" s="10">
        <v>0</v>
      </c>
      <c r="H31" s="10">
        <v>0</v>
      </c>
      <c r="I31" s="10">
        <v>0</v>
      </c>
      <c r="J31" s="10">
        <v>0</v>
      </c>
      <c r="K31" s="10">
        <v>0</v>
      </c>
      <c r="L31" s="10">
        <v>0</v>
      </c>
      <c r="M31" s="10">
        <v>0</v>
      </c>
      <c r="N31" s="10">
        <v>0</v>
      </c>
      <c r="O31" s="10">
        <v>0</v>
      </c>
      <c r="P31" s="10">
        <v>0</v>
      </c>
      <c r="Q31" s="10">
        <v>0</v>
      </c>
      <c r="R31" s="10">
        <v>0</v>
      </c>
      <c r="S31" s="10">
        <v>0</v>
      </c>
      <c r="T31" s="10">
        <v>0</v>
      </c>
      <c r="U31" s="10">
        <v>3000</v>
      </c>
      <c r="V31" s="10">
        <v>3000</v>
      </c>
    </row>
    <row r="32" spans="1:22" x14ac:dyDescent="0.25">
      <c r="A32" s="4" t="s">
        <v>54</v>
      </c>
      <c r="B32" s="10">
        <v>14185.95</v>
      </c>
      <c r="C32" s="10">
        <v>0</v>
      </c>
      <c r="D32" s="10">
        <v>0</v>
      </c>
      <c r="E32" s="10">
        <v>0</v>
      </c>
      <c r="F32" s="10">
        <v>0</v>
      </c>
      <c r="G32" s="10">
        <v>0</v>
      </c>
      <c r="H32" s="10">
        <v>0</v>
      </c>
      <c r="I32" s="10">
        <v>0</v>
      </c>
      <c r="J32" s="10">
        <v>0</v>
      </c>
      <c r="K32" s="10">
        <v>0</v>
      </c>
      <c r="L32" s="10">
        <v>0</v>
      </c>
      <c r="M32" s="10">
        <v>0</v>
      </c>
      <c r="N32" s="10">
        <v>0</v>
      </c>
      <c r="O32" s="10">
        <v>0</v>
      </c>
      <c r="P32" s="10">
        <v>0</v>
      </c>
      <c r="Q32" s="10">
        <v>0</v>
      </c>
      <c r="R32" s="10">
        <v>0</v>
      </c>
      <c r="S32" s="10">
        <v>0</v>
      </c>
      <c r="T32" s="10">
        <v>0</v>
      </c>
      <c r="U32" s="10">
        <v>0</v>
      </c>
      <c r="V32" s="10">
        <v>14185.95</v>
      </c>
    </row>
    <row r="33" spans="1:22" x14ac:dyDescent="0.25">
      <c r="A33" s="4" t="s">
        <v>55</v>
      </c>
      <c r="B33" s="10">
        <v>79866.490000000005</v>
      </c>
      <c r="C33" s="10">
        <v>0</v>
      </c>
      <c r="D33" s="10">
        <v>0</v>
      </c>
      <c r="E33" s="10">
        <v>0</v>
      </c>
      <c r="F33" s="10">
        <v>0</v>
      </c>
      <c r="G33" s="10">
        <v>0</v>
      </c>
      <c r="H33" s="10">
        <v>0</v>
      </c>
      <c r="I33" s="10">
        <v>0</v>
      </c>
      <c r="J33" s="10">
        <v>0</v>
      </c>
      <c r="K33" s="10">
        <v>0</v>
      </c>
      <c r="L33" s="10">
        <v>0</v>
      </c>
      <c r="M33" s="10">
        <v>0</v>
      </c>
      <c r="N33" s="10">
        <v>0</v>
      </c>
      <c r="O33" s="10">
        <v>0</v>
      </c>
      <c r="P33" s="10">
        <v>0</v>
      </c>
      <c r="Q33" s="10">
        <v>0</v>
      </c>
      <c r="R33" s="10">
        <v>0</v>
      </c>
      <c r="S33" s="10">
        <v>0</v>
      </c>
      <c r="T33" s="10">
        <v>0</v>
      </c>
      <c r="U33" s="10">
        <v>0</v>
      </c>
      <c r="V33" s="10">
        <v>79866.490000000005</v>
      </c>
    </row>
    <row r="34" spans="1:22" x14ac:dyDescent="0.25">
      <c r="A34" s="11" t="s">
        <v>56</v>
      </c>
      <c r="B34" s="12">
        <v>100515.37</v>
      </c>
      <c r="C34" s="12">
        <v>0</v>
      </c>
      <c r="D34" s="12">
        <v>0</v>
      </c>
      <c r="E34" s="12">
        <v>0</v>
      </c>
      <c r="F34" s="12">
        <v>0</v>
      </c>
      <c r="G34" s="12">
        <v>0</v>
      </c>
      <c r="H34" s="12">
        <v>0</v>
      </c>
      <c r="I34" s="12">
        <v>0</v>
      </c>
      <c r="J34" s="12">
        <v>0</v>
      </c>
      <c r="K34" s="12">
        <v>0</v>
      </c>
      <c r="L34" s="12">
        <v>0</v>
      </c>
      <c r="M34" s="12">
        <v>0</v>
      </c>
      <c r="N34" s="12">
        <v>0</v>
      </c>
      <c r="O34" s="12">
        <v>0</v>
      </c>
      <c r="P34" s="12">
        <v>0</v>
      </c>
      <c r="Q34" s="12">
        <v>0</v>
      </c>
      <c r="R34" s="12">
        <v>0</v>
      </c>
      <c r="S34" s="12">
        <v>0</v>
      </c>
      <c r="T34" s="12">
        <v>0</v>
      </c>
      <c r="U34" s="12">
        <v>3000</v>
      </c>
      <c r="V34" s="12">
        <v>103515.37</v>
      </c>
    </row>
    <row r="35" spans="1:22" x14ac:dyDescent="0.25">
      <c r="A35" s="16" t="s">
        <v>8</v>
      </c>
      <c r="B35" s="16"/>
      <c r="C35" s="16"/>
      <c r="D35" s="16"/>
      <c r="E35" s="16"/>
      <c r="F35" s="16"/>
      <c r="G35" s="16"/>
      <c r="H35" s="16"/>
      <c r="I35" s="16"/>
      <c r="J35" s="16"/>
      <c r="K35" s="16"/>
      <c r="L35" s="16"/>
      <c r="M35" s="16"/>
      <c r="N35" s="16"/>
      <c r="O35" s="16"/>
      <c r="P35" s="16"/>
      <c r="Q35" s="16"/>
      <c r="R35" s="16"/>
      <c r="S35" s="16"/>
      <c r="T35" s="16"/>
      <c r="U35" s="16"/>
      <c r="V35" s="16"/>
    </row>
    <row r="36" spans="1:22" x14ac:dyDescent="0.25">
      <c r="A36" s="11" t="s">
        <v>57</v>
      </c>
      <c r="B36" s="13">
        <v>2514280.77</v>
      </c>
      <c r="C36" s="13">
        <v>53668.56</v>
      </c>
      <c r="D36" s="13">
        <v>47460</v>
      </c>
      <c r="E36" s="13">
        <v>0</v>
      </c>
      <c r="F36" s="13">
        <v>0</v>
      </c>
      <c r="G36" s="13">
        <v>25448</v>
      </c>
      <c r="H36" s="13">
        <v>5840</v>
      </c>
      <c r="I36" s="13">
        <v>288.67</v>
      </c>
      <c r="J36" s="13">
        <v>2060.46</v>
      </c>
      <c r="K36" s="13">
        <v>34936.93</v>
      </c>
      <c r="L36" s="13">
        <v>19561.97</v>
      </c>
      <c r="M36" s="13">
        <v>13196.6</v>
      </c>
      <c r="N36" s="13">
        <v>26514.38</v>
      </c>
      <c r="O36" s="13">
        <v>242468</v>
      </c>
      <c r="P36" s="13">
        <v>14912</v>
      </c>
      <c r="Q36" s="13">
        <v>4967.6099999999997</v>
      </c>
      <c r="R36" s="13">
        <v>0</v>
      </c>
      <c r="S36" s="13">
        <v>20513.240000000002</v>
      </c>
      <c r="T36" s="13">
        <v>478.58</v>
      </c>
      <c r="U36" s="13">
        <v>3000</v>
      </c>
      <c r="V36" s="13">
        <v>3029595.77</v>
      </c>
    </row>
    <row r="37" spans="1:22" x14ac:dyDescent="0.25">
      <c r="A37" s="16" t="s">
        <v>8</v>
      </c>
      <c r="B37" s="16"/>
      <c r="C37" s="16"/>
      <c r="D37" s="16"/>
      <c r="E37" s="16"/>
      <c r="F37" s="16"/>
      <c r="G37" s="16"/>
      <c r="H37" s="16"/>
      <c r="I37" s="16"/>
      <c r="J37" s="16"/>
      <c r="K37" s="16"/>
      <c r="L37" s="16"/>
      <c r="M37" s="16"/>
      <c r="N37" s="16"/>
      <c r="O37" s="16"/>
      <c r="P37" s="16"/>
      <c r="Q37" s="16"/>
      <c r="R37" s="16"/>
      <c r="S37" s="16"/>
      <c r="T37" s="16"/>
      <c r="U37" s="16"/>
      <c r="V37" s="16"/>
    </row>
    <row r="38" spans="1:22" x14ac:dyDescent="0.25">
      <c r="A38" s="16" t="s">
        <v>8</v>
      </c>
      <c r="B38" s="16"/>
      <c r="C38" s="16"/>
      <c r="D38" s="16"/>
      <c r="E38" s="16"/>
      <c r="F38" s="16"/>
      <c r="G38" s="16"/>
      <c r="H38" s="16"/>
      <c r="I38" s="16"/>
      <c r="J38" s="16"/>
      <c r="K38" s="16"/>
      <c r="L38" s="16"/>
      <c r="M38" s="16"/>
      <c r="N38" s="16"/>
      <c r="O38" s="16"/>
      <c r="P38" s="16"/>
      <c r="Q38" s="16"/>
      <c r="R38" s="16"/>
      <c r="S38" s="16"/>
      <c r="T38" s="16"/>
      <c r="U38" s="16"/>
      <c r="V38" s="16"/>
    </row>
    <row r="39" spans="1:22" x14ac:dyDescent="0.25">
      <c r="A39" s="5" t="s">
        <v>58</v>
      </c>
      <c r="B39" s="5" t="s">
        <v>33</v>
      </c>
      <c r="C39" s="5" t="s">
        <v>33</v>
      </c>
      <c r="D39" s="5" t="s">
        <v>33</v>
      </c>
      <c r="E39" s="5" t="s">
        <v>33</v>
      </c>
      <c r="F39" s="5" t="s">
        <v>33</v>
      </c>
      <c r="G39" s="5" t="s">
        <v>33</v>
      </c>
      <c r="H39" s="5" t="s">
        <v>33</v>
      </c>
      <c r="I39" s="5" t="s">
        <v>33</v>
      </c>
      <c r="J39" s="5" t="s">
        <v>33</v>
      </c>
      <c r="K39" s="5" t="s">
        <v>33</v>
      </c>
      <c r="L39" s="5" t="s">
        <v>33</v>
      </c>
      <c r="M39" s="5" t="s">
        <v>33</v>
      </c>
      <c r="N39" s="5" t="s">
        <v>33</v>
      </c>
      <c r="O39" s="5" t="s">
        <v>33</v>
      </c>
      <c r="P39" s="5" t="s">
        <v>33</v>
      </c>
      <c r="Q39" s="5" t="s">
        <v>33</v>
      </c>
      <c r="R39" s="5" t="s">
        <v>33</v>
      </c>
      <c r="S39" s="5" t="s">
        <v>33</v>
      </c>
      <c r="T39" s="5" t="s">
        <v>33</v>
      </c>
      <c r="U39" s="5" t="s">
        <v>33</v>
      </c>
      <c r="V39" s="5" t="s">
        <v>33</v>
      </c>
    </row>
    <row r="40" spans="1:22" x14ac:dyDescent="0.25">
      <c r="A40" s="4" t="s">
        <v>59</v>
      </c>
      <c r="B40" s="10">
        <v>701514.3</v>
      </c>
      <c r="C40" s="10">
        <v>38559.79</v>
      </c>
      <c r="D40" s="10">
        <v>37561.199999999997</v>
      </c>
      <c r="E40" s="10">
        <v>316.95999999999998</v>
      </c>
      <c r="F40" s="10">
        <v>0</v>
      </c>
      <c r="G40" s="10">
        <v>12452.68</v>
      </c>
      <c r="H40" s="10">
        <v>0</v>
      </c>
      <c r="I40" s="10">
        <v>268.07</v>
      </c>
      <c r="J40" s="10">
        <v>0</v>
      </c>
      <c r="K40" s="10">
        <v>0</v>
      </c>
      <c r="L40" s="10">
        <v>14213.78</v>
      </c>
      <c r="M40" s="10">
        <v>0</v>
      </c>
      <c r="N40" s="10">
        <v>0</v>
      </c>
      <c r="O40" s="10">
        <v>79248.3</v>
      </c>
      <c r="P40" s="10">
        <v>0</v>
      </c>
      <c r="Q40" s="10">
        <v>0</v>
      </c>
      <c r="R40" s="10">
        <v>0</v>
      </c>
      <c r="S40" s="10">
        <v>0</v>
      </c>
      <c r="T40" s="10">
        <v>41.45</v>
      </c>
      <c r="U40" s="10">
        <v>0</v>
      </c>
      <c r="V40" s="10">
        <v>884176.53</v>
      </c>
    </row>
    <row r="41" spans="1:22" x14ac:dyDescent="0.25">
      <c r="A41" s="4" t="s">
        <v>60</v>
      </c>
      <c r="B41" s="10">
        <v>51976.39</v>
      </c>
      <c r="C41" s="10">
        <v>0</v>
      </c>
      <c r="D41" s="10">
        <v>0</v>
      </c>
      <c r="E41" s="10">
        <v>0</v>
      </c>
      <c r="F41" s="10">
        <v>0</v>
      </c>
      <c r="G41" s="10">
        <v>6071.34</v>
      </c>
      <c r="H41" s="10">
        <v>4578.6000000000004</v>
      </c>
      <c r="I41" s="10">
        <v>0</v>
      </c>
      <c r="J41" s="10">
        <v>1035.93</v>
      </c>
      <c r="K41" s="10">
        <v>0</v>
      </c>
      <c r="L41" s="10">
        <v>0</v>
      </c>
      <c r="M41" s="10">
        <v>0</v>
      </c>
      <c r="N41" s="10">
        <v>0</v>
      </c>
      <c r="O41" s="10">
        <v>0</v>
      </c>
      <c r="P41" s="10">
        <v>0</v>
      </c>
      <c r="Q41" s="10">
        <v>0</v>
      </c>
      <c r="R41" s="10">
        <v>0</v>
      </c>
      <c r="S41" s="10">
        <v>0</v>
      </c>
      <c r="T41" s="10">
        <v>0</v>
      </c>
      <c r="U41" s="10">
        <v>0</v>
      </c>
      <c r="V41" s="10">
        <v>63662.26</v>
      </c>
    </row>
    <row r="42" spans="1:22" x14ac:dyDescent="0.25">
      <c r="A42" s="4" t="s">
        <v>61</v>
      </c>
      <c r="B42" s="10">
        <v>48483.53</v>
      </c>
      <c r="C42" s="10">
        <v>0</v>
      </c>
      <c r="D42" s="10">
        <v>0</v>
      </c>
      <c r="E42" s="10">
        <v>0</v>
      </c>
      <c r="F42" s="10">
        <v>0</v>
      </c>
      <c r="G42" s="10">
        <v>0</v>
      </c>
      <c r="H42" s="10">
        <v>0</v>
      </c>
      <c r="I42" s="10">
        <v>0</v>
      </c>
      <c r="J42" s="10">
        <v>0</v>
      </c>
      <c r="K42" s="10">
        <v>0</v>
      </c>
      <c r="L42" s="10">
        <v>0</v>
      </c>
      <c r="M42" s="10">
        <v>0</v>
      </c>
      <c r="N42" s="10">
        <v>0</v>
      </c>
      <c r="O42" s="10">
        <v>40575.839999999997</v>
      </c>
      <c r="P42" s="10">
        <v>11691.1</v>
      </c>
      <c r="Q42" s="10">
        <v>0</v>
      </c>
      <c r="R42" s="10">
        <v>0</v>
      </c>
      <c r="S42" s="10">
        <v>0</v>
      </c>
      <c r="T42" s="10">
        <v>348.75</v>
      </c>
      <c r="U42" s="10">
        <v>2292.13</v>
      </c>
      <c r="V42" s="10">
        <v>103391.35</v>
      </c>
    </row>
    <row r="43" spans="1:22" x14ac:dyDescent="0.25">
      <c r="A43" s="4" t="s">
        <v>62</v>
      </c>
      <c r="B43" s="10">
        <v>35011.97</v>
      </c>
      <c r="C43" s="10">
        <v>0</v>
      </c>
      <c r="D43" s="10">
        <v>0</v>
      </c>
      <c r="E43" s="10">
        <v>0</v>
      </c>
      <c r="F43" s="10">
        <v>0</v>
      </c>
      <c r="G43" s="10">
        <v>0</v>
      </c>
      <c r="H43" s="10">
        <v>0</v>
      </c>
      <c r="I43" s="10">
        <v>0</v>
      </c>
      <c r="J43" s="10">
        <v>0</v>
      </c>
      <c r="K43" s="10">
        <v>0</v>
      </c>
      <c r="L43" s="10">
        <v>0</v>
      </c>
      <c r="M43" s="10">
        <v>0</v>
      </c>
      <c r="N43" s="10">
        <v>0</v>
      </c>
      <c r="O43" s="10">
        <v>24599.439999999999</v>
      </c>
      <c r="P43" s="10">
        <v>0</v>
      </c>
      <c r="Q43" s="10">
        <v>0</v>
      </c>
      <c r="R43" s="10">
        <v>0</v>
      </c>
      <c r="S43" s="10">
        <v>0</v>
      </c>
      <c r="T43" s="10">
        <v>0</v>
      </c>
      <c r="U43" s="10">
        <v>0</v>
      </c>
      <c r="V43" s="10">
        <v>59611.41</v>
      </c>
    </row>
    <row r="44" spans="1:22" x14ac:dyDescent="0.25">
      <c r="A44" s="11" t="s">
        <v>63</v>
      </c>
      <c r="B44" s="12">
        <v>836986.19</v>
      </c>
      <c r="C44" s="12">
        <v>38559.79</v>
      </c>
      <c r="D44" s="12">
        <v>37561.199999999997</v>
      </c>
      <c r="E44" s="12">
        <v>316.95999999999998</v>
      </c>
      <c r="F44" s="12">
        <v>0</v>
      </c>
      <c r="G44" s="12">
        <v>18524.02</v>
      </c>
      <c r="H44" s="12">
        <v>4578.6000000000004</v>
      </c>
      <c r="I44" s="12">
        <v>268.07</v>
      </c>
      <c r="J44" s="12">
        <v>1035.93</v>
      </c>
      <c r="K44" s="12">
        <v>0</v>
      </c>
      <c r="L44" s="12">
        <v>14213.78</v>
      </c>
      <c r="M44" s="12">
        <v>0</v>
      </c>
      <c r="N44" s="12">
        <v>0</v>
      </c>
      <c r="O44" s="12">
        <v>144423.57999999999</v>
      </c>
      <c r="P44" s="12">
        <v>11691.1</v>
      </c>
      <c r="Q44" s="12">
        <v>0</v>
      </c>
      <c r="R44" s="12">
        <v>0</v>
      </c>
      <c r="S44" s="12">
        <v>0</v>
      </c>
      <c r="T44" s="12">
        <v>390.2</v>
      </c>
      <c r="U44" s="12">
        <v>2292.13</v>
      </c>
      <c r="V44" s="12">
        <v>1110841.55</v>
      </c>
    </row>
    <row r="45" spans="1:22" x14ac:dyDescent="0.25">
      <c r="A45" s="5" t="s">
        <v>64</v>
      </c>
      <c r="B45" s="5" t="s">
        <v>33</v>
      </c>
      <c r="C45" s="5" t="s">
        <v>33</v>
      </c>
      <c r="D45" s="5" t="s">
        <v>33</v>
      </c>
      <c r="E45" s="5" t="s">
        <v>33</v>
      </c>
      <c r="F45" s="5" t="s">
        <v>33</v>
      </c>
      <c r="G45" s="5" t="s">
        <v>33</v>
      </c>
      <c r="H45" s="5" t="s">
        <v>33</v>
      </c>
      <c r="I45" s="5" t="s">
        <v>33</v>
      </c>
      <c r="J45" s="5" t="s">
        <v>33</v>
      </c>
      <c r="K45" s="5" t="s">
        <v>33</v>
      </c>
      <c r="L45" s="5" t="s">
        <v>33</v>
      </c>
      <c r="M45" s="5" t="s">
        <v>33</v>
      </c>
      <c r="N45" s="5" t="s">
        <v>33</v>
      </c>
      <c r="O45" s="5" t="s">
        <v>33</v>
      </c>
      <c r="P45" s="5" t="s">
        <v>33</v>
      </c>
      <c r="Q45" s="5" t="s">
        <v>33</v>
      </c>
      <c r="R45" s="5" t="s">
        <v>33</v>
      </c>
      <c r="S45" s="5" t="s">
        <v>33</v>
      </c>
      <c r="T45" s="5" t="s">
        <v>33</v>
      </c>
      <c r="U45" s="5" t="s">
        <v>33</v>
      </c>
      <c r="V45" s="5" t="s">
        <v>33</v>
      </c>
    </row>
    <row r="46" spans="1:22" x14ac:dyDescent="0.25">
      <c r="A46" s="4" t="s">
        <v>65</v>
      </c>
      <c r="B46" s="10">
        <v>18580.96</v>
      </c>
      <c r="C46" s="10">
        <v>0</v>
      </c>
      <c r="D46" s="10">
        <v>0</v>
      </c>
      <c r="E46" s="10">
        <v>0</v>
      </c>
      <c r="F46" s="10">
        <v>0</v>
      </c>
      <c r="G46" s="10">
        <v>0</v>
      </c>
      <c r="H46" s="10">
        <v>0</v>
      </c>
      <c r="I46" s="10">
        <v>0</v>
      </c>
      <c r="J46" s="10">
        <v>0</v>
      </c>
      <c r="K46" s="10">
        <v>0</v>
      </c>
      <c r="L46" s="10">
        <v>0</v>
      </c>
      <c r="M46" s="10">
        <v>0</v>
      </c>
      <c r="N46" s="10">
        <v>0</v>
      </c>
      <c r="O46" s="10">
        <v>12247.44</v>
      </c>
      <c r="P46" s="10">
        <v>0</v>
      </c>
      <c r="Q46" s="10">
        <v>0</v>
      </c>
      <c r="R46" s="10">
        <v>0</v>
      </c>
      <c r="S46" s="10">
        <v>12583.38</v>
      </c>
      <c r="T46" s="10">
        <v>0</v>
      </c>
      <c r="U46" s="10">
        <v>0</v>
      </c>
      <c r="V46" s="10">
        <v>43411.78</v>
      </c>
    </row>
    <row r="47" spans="1:22" x14ac:dyDescent="0.25">
      <c r="A47" s="4" t="s">
        <v>66</v>
      </c>
      <c r="B47" s="10">
        <v>3241.76</v>
      </c>
      <c r="C47" s="10">
        <v>0</v>
      </c>
      <c r="D47" s="10">
        <v>0</v>
      </c>
      <c r="E47" s="10">
        <v>0</v>
      </c>
      <c r="F47" s="10">
        <v>0</v>
      </c>
      <c r="G47" s="10">
        <v>0</v>
      </c>
      <c r="H47" s="10">
        <v>0</v>
      </c>
      <c r="I47" s="10">
        <v>0</v>
      </c>
      <c r="J47" s="10">
        <v>0</v>
      </c>
      <c r="K47" s="10">
        <v>0</v>
      </c>
      <c r="L47" s="10">
        <v>0</v>
      </c>
      <c r="M47" s="10">
        <v>0</v>
      </c>
      <c r="N47" s="10">
        <v>0</v>
      </c>
      <c r="O47" s="10">
        <v>0</v>
      </c>
      <c r="P47" s="10">
        <v>0</v>
      </c>
      <c r="Q47" s="10">
        <v>0</v>
      </c>
      <c r="R47" s="10">
        <v>0</v>
      </c>
      <c r="S47" s="10">
        <v>0</v>
      </c>
      <c r="T47" s="10">
        <v>0</v>
      </c>
      <c r="U47" s="10">
        <v>0</v>
      </c>
      <c r="V47" s="10">
        <v>3241.76</v>
      </c>
    </row>
    <row r="48" spans="1:22" x14ac:dyDescent="0.25">
      <c r="A48" s="4" t="s">
        <v>67</v>
      </c>
      <c r="B48" s="10">
        <v>30164.41</v>
      </c>
      <c r="C48" s="10">
        <v>0</v>
      </c>
      <c r="D48" s="10">
        <v>0</v>
      </c>
      <c r="E48" s="10">
        <v>0</v>
      </c>
      <c r="F48" s="10">
        <v>0</v>
      </c>
      <c r="G48" s="10">
        <v>0</v>
      </c>
      <c r="H48" s="10">
        <v>0</v>
      </c>
      <c r="I48" s="10">
        <v>0</v>
      </c>
      <c r="J48" s="10">
        <v>0</v>
      </c>
      <c r="K48" s="10">
        <v>0</v>
      </c>
      <c r="L48" s="10">
        <v>0</v>
      </c>
      <c r="M48" s="10">
        <v>0</v>
      </c>
      <c r="N48" s="10">
        <v>0</v>
      </c>
      <c r="O48" s="10">
        <v>0</v>
      </c>
      <c r="P48" s="10">
        <v>0</v>
      </c>
      <c r="Q48" s="10">
        <v>0</v>
      </c>
      <c r="R48" s="10">
        <v>0</v>
      </c>
      <c r="S48" s="10">
        <v>0</v>
      </c>
      <c r="T48" s="10">
        <v>0</v>
      </c>
      <c r="U48" s="10">
        <v>0</v>
      </c>
      <c r="V48" s="10">
        <v>30164.41</v>
      </c>
    </row>
    <row r="49" spans="1:22" x14ac:dyDescent="0.25">
      <c r="A49" s="4" t="s">
        <v>68</v>
      </c>
      <c r="B49" s="10">
        <v>86132.11</v>
      </c>
      <c r="C49" s="10">
        <v>0</v>
      </c>
      <c r="D49" s="10">
        <v>0</v>
      </c>
      <c r="E49" s="10">
        <v>0</v>
      </c>
      <c r="F49" s="10">
        <v>0</v>
      </c>
      <c r="G49" s="10">
        <v>0</v>
      </c>
      <c r="H49" s="10">
        <v>0</v>
      </c>
      <c r="I49" s="10">
        <v>0</v>
      </c>
      <c r="J49" s="10">
        <v>0</v>
      </c>
      <c r="K49" s="10">
        <v>0</v>
      </c>
      <c r="L49" s="10">
        <v>0</v>
      </c>
      <c r="M49" s="10">
        <v>0</v>
      </c>
      <c r="N49" s="10">
        <v>0</v>
      </c>
      <c r="O49" s="10">
        <v>8174.14</v>
      </c>
      <c r="P49" s="10">
        <v>0</v>
      </c>
      <c r="Q49" s="10">
        <v>0</v>
      </c>
      <c r="R49" s="10">
        <v>0</v>
      </c>
      <c r="S49" s="10">
        <v>0</v>
      </c>
      <c r="T49" s="10">
        <v>0</v>
      </c>
      <c r="U49" s="10">
        <v>0</v>
      </c>
      <c r="V49" s="10">
        <v>94306.25</v>
      </c>
    </row>
    <row r="50" spans="1:22" x14ac:dyDescent="0.25">
      <c r="A50" s="4" t="s">
        <v>69</v>
      </c>
      <c r="B50" s="10">
        <v>22511.69</v>
      </c>
      <c r="C50" s="10">
        <v>0</v>
      </c>
      <c r="D50" s="10">
        <v>0</v>
      </c>
      <c r="E50" s="10">
        <v>0</v>
      </c>
      <c r="F50" s="10">
        <v>0</v>
      </c>
      <c r="G50" s="10">
        <v>0</v>
      </c>
      <c r="H50" s="10">
        <v>0</v>
      </c>
      <c r="I50" s="10">
        <v>0</v>
      </c>
      <c r="J50" s="10">
        <v>0</v>
      </c>
      <c r="K50" s="10">
        <v>0</v>
      </c>
      <c r="L50" s="10">
        <v>0</v>
      </c>
      <c r="M50" s="10">
        <v>0</v>
      </c>
      <c r="N50" s="10">
        <v>0</v>
      </c>
      <c r="O50" s="10">
        <v>128.09</v>
      </c>
      <c r="P50" s="10">
        <v>0</v>
      </c>
      <c r="Q50" s="10">
        <v>0</v>
      </c>
      <c r="R50" s="10">
        <v>0</v>
      </c>
      <c r="S50" s="10">
        <v>0</v>
      </c>
      <c r="T50" s="10">
        <v>0</v>
      </c>
      <c r="U50" s="10">
        <v>0</v>
      </c>
      <c r="V50" s="10">
        <v>22639.78</v>
      </c>
    </row>
    <row r="51" spans="1:22" x14ac:dyDescent="0.25">
      <c r="A51" s="11" t="s">
        <v>70</v>
      </c>
      <c r="B51" s="12">
        <v>160630.93</v>
      </c>
      <c r="C51" s="12">
        <v>0</v>
      </c>
      <c r="D51" s="12">
        <v>0</v>
      </c>
      <c r="E51" s="12">
        <v>0</v>
      </c>
      <c r="F51" s="12">
        <v>0</v>
      </c>
      <c r="G51" s="12">
        <v>0</v>
      </c>
      <c r="H51" s="12">
        <v>0</v>
      </c>
      <c r="I51" s="12">
        <v>0</v>
      </c>
      <c r="J51" s="12">
        <v>0</v>
      </c>
      <c r="K51" s="12">
        <v>0</v>
      </c>
      <c r="L51" s="12">
        <v>0</v>
      </c>
      <c r="M51" s="12">
        <v>0</v>
      </c>
      <c r="N51" s="12">
        <v>0</v>
      </c>
      <c r="O51" s="12">
        <v>20549.669999999998</v>
      </c>
      <c r="P51" s="12">
        <v>0</v>
      </c>
      <c r="Q51" s="12">
        <v>0</v>
      </c>
      <c r="R51" s="12">
        <v>0</v>
      </c>
      <c r="S51" s="12">
        <v>12583.38</v>
      </c>
      <c r="T51" s="12">
        <v>0</v>
      </c>
      <c r="U51" s="12">
        <v>0</v>
      </c>
      <c r="V51" s="12">
        <v>193763.98</v>
      </c>
    </row>
    <row r="52" spans="1:22" x14ac:dyDescent="0.25">
      <c r="A52" s="5" t="s">
        <v>71</v>
      </c>
      <c r="B52" s="5" t="s">
        <v>33</v>
      </c>
      <c r="C52" s="5" t="s">
        <v>33</v>
      </c>
      <c r="D52" s="5" t="s">
        <v>33</v>
      </c>
      <c r="E52" s="5" t="s">
        <v>33</v>
      </c>
      <c r="F52" s="5" t="s">
        <v>33</v>
      </c>
      <c r="G52" s="5" t="s">
        <v>33</v>
      </c>
      <c r="H52" s="5" t="s">
        <v>33</v>
      </c>
      <c r="I52" s="5" t="s">
        <v>33</v>
      </c>
      <c r="J52" s="5" t="s">
        <v>33</v>
      </c>
      <c r="K52" s="5" t="s">
        <v>33</v>
      </c>
      <c r="L52" s="5" t="s">
        <v>33</v>
      </c>
      <c r="M52" s="5" t="s">
        <v>33</v>
      </c>
      <c r="N52" s="5" t="s">
        <v>33</v>
      </c>
      <c r="O52" s="5" t="s">
        <v>33</v>
      </c>
      <c r="P52" s="5" t="s">
        <v>33</v>
      </c>
      <c r="Q52" s="5" t="s">
        <v>33</v>
      </c>
      <c r="R52" s="5" t="s">
        <v>33</v>
      </c>
      <c r="S52" s="5" t="s">
        <v>33</v>
      </c>
      <c r="T52" s="5" t="s">
        <v>33</v>
      </c>
      <c r="U52" s="5" t="s">
        <v>33</v>
      </c>
      <c r="V52" s="5" t="s">
        <v>33</v>
      </c>
    </row>
    <row r="53" spans="1:22" x14ac:dyDescent="0.25">
      <c r="A53" s="4" t="s">
        <v>72</v>
      </c>
      <c r="B53" s="10">
        <v>234395.19</v>
      </c>
      <c r="C53" s="10">
        <v>7364.92</v>
      </c>
      <c r="D53" s="10">
        <v>4825.2700000000004</v>
      </c>
      <c r="E53" s="10">
        <v>60.54</v>
      </c>
      <c r="F53" s="10">
        <v>0</v>
      </c>
      <c r="G53" s="10">
        <v>3538.09</v>
      </c>
      <c r="H53" s="10">
        <v>874.51</v>
      </c>
      <c r="I53" s="10">
        <v>20.6</v>
      </c>
      <c r="J53" s="10">
        <v>197.86</v>
      </c>
      <c r="K53" s="10">
        <v>0</v>
      </c>
      <c r="L53" s="10">
        <v>2714.82</v>
      </c>
      <c r="M53" s="10">
        <v>0</v>
      </c>
      <c r="N53" s="10">
        <v>0</v>
      </c>
      <c r="O53" s="10">
        <v>26363.54</v>
      </c>
      <c r="P53" s="10">
        <v>2233</v>
      </c>
      <c r="Q53" s="10">
        <v>0</v>
      </c>
      <c r="R53" s="10">
        <v>0</v>
      </c>
      <c r="S53" s="10">
        <v>0</v>
      </c>
      <c r="T53" s="10">
        <v>0</v>
      </c>
      <c r="U53" s="10">
        <v>437.82</v>
      </c>
      <c r="V53" s="10">
        <v>283026.15999999997</v>
      </c>
    </row>
    <row r="54" spans="1:22" x14ac:dyDescent="0.25">
      <c r="A54" s="4" t="s">
        <v>73</v>
      </c>
      <c r="B54" s="10">
        <v>38060.28</v>
      </c>
      <c r="C54" s="10">
        <v>0</v>
      </c>
      <c r="D54" s="10">
        <v>0</v>
      </c>
      <c r="E54" s="10">
        <v>0</v>
      </c>
      <c r="F54" s="10">
        <v>0</v>
      </c>
      <c r="G54" s="10">
        <v>0</v>
      </c>
      <c r="H54" s="10">
        <v>0</v>
      </c>
      <c r="I54" s="10">
        <v>0</v>
      </c>
      <c r="J54" s="10">
        <v>0</v>
      </c>
      <c r="K54" s="10">
        <v>0</v>
      </c>
      <c r="L54" s="10">
        <v>0</v>
      </c>
      <c r="M54" s="10">
        <v>0</v>
      </c>
      <c r="N54" s="10">
        <v>0</v>
      </c>
      <c r="O54" s="10">
        <v>4888.03</v>
      </c>
      <c r="P54" s="10">
        <v>0</v>
      </c>
      <c r="Q54" s="10">
        <v>0</v>
      </c>
      <c r="R54" s="10">
        <v>0</v>
      </c>
      <c r="S54" s="10">
        <v>3178.81</v>
      </c>
      <c r="T54" s="10">
        <v>0</v>
      </c>
      <c r="U54" s="10">
        <v>0</v>
      </c>
      <c r="V54" s="10">
        <v>46127.12</v>
      </c>
    </row>
    <row r="55" spans="1:22" x14ac:dyDescent="0.25">
      <c r="A55" s="4" t="s">
        <v>74</v>
      </c>
      <c r="B55" s="10">
        <v>12797.84</v>
      </c>
      <c r="C55" s="10">
        <v>559.12</v>
      </c>
      <c r="D55" s="10">
        <v>366.32</v>
      </c>
      <c r="E55" s="10">
        <v>4.5999999999999996</v>
      </c>
      <c r="F55" s="10">
        <v>0</v>
      </c>
      <c r="G55" s="10">
        <v>269.23</v>
      </c>
      <c r="H55" s="10">
        <v>66.39</v>
      </c>
      <c r="I55" s="10">
        <v>0</v>
      </c>
      <c r="J55" s="10">
        <v>15.02</v>
      </c>
      <c r="K55" s="10">
        <v>0</v>
      </c>
      <c r="L55" s="10">
        <v>206.1</v>
      </c>
      <c r="M55" s="10">
        <v>0</v>
      </c>
      <c r="N55" s="10">
        <v>0</v>
      </c>
      <c r="O55" s="10">
        <v>1905.71</v>
      </c>
      <c r="P55" s="10">
        <v>169.52</v>
      </c>
      <c r="Q55" s="10">
        <v>0</v>
      </c>
      <c r="R55" s="10">
        <v>0</v>
      </c>
      <c r="S55" s="10">
        <v>0</v>
      </c>
      <c r="T55" s="10">
        <v>5.0599999999999996</v>
      </c>
      <c r="U55" s="10">
        <v>33.229999999999997</v>
      </c>
      <c r="V55" s="10">
        <v>16398.14</v>
      </c>
    </row>
    <row r="56" spans="1:22" x14ac:dyDescent="0.25">
      <c r="A56" s="4" t="s">
        <v>75</v>
      </c>
      <c r="B56" s="10">
        <v>12201.85</v>
      </c>
      <c r="C56" s="10">
        <v>0</v>
      </c>
      <c r="D56" s="10">
        <v>0</v>
      </c>
      <c r="E56" s="10">
        <v>0</v>
      </c>
      <c r="F56" s="10">
        <v>0</v>
      </c>
      <c r="G56" s="10">
        <v>0</v>
      </c>
      <c r="H56" s="10">
        <v>0</v>
      </c>
      <c r="I56" s="10">
        <v>0</v>
      </c>
      <c r="J56" s="10">
        <v>0</v>
      </c>
      <c r="K56" s="10">
        <v>0</v>
      </c>
      <c r="L56" s="10">
        <v>0</v>
      </c>
      <c r="M56" s="10">
        <v>0</v>
      </c>
      <c r="N56" s="10">
        <v>0</v>
      </c>
      <c r="O56" s="10">
        <v>1565.8</v>
      </c>
      <c r="P56" s="10">
        <v>0</v>
      </c>
      <c r="Q56" s="10">
        <v>0</v>
      </c>
      <c r="R56" s="10">
        <v>0</v>
      </c>
      <c r="S56" s="10">
        <v>963.31</v>
      </c>
      <c r="T56" s="10">
        <v>0</v>
      </c>
      <c r="U56" s="10">
        <v>0</v>
      </c>
      <c r="V56" s="10">
        <v>14730.96</v>
      </c>
    </row>
    <row r="57" spans="1:22" x14ac:dyDescent="0.25">
      <c r="A57" s="4" t="s">
        <v>76</v>
      </c>
      <c r="B57" s="10">
        <v>134328.76999999999</v>
      </c>
      <c r="C57" s="10">
        <v>6766.14</v>
      </c>
      <c r="D57" s="10">
        <v>4432.97</v>
      </c>
      <c r="E57" s="10">
        <v>57.7</v>
      </c>
      <c r="F57" s="10">
        <v>0</v>
      </c>
      <c r="G57" s="10">
        <v>2981.81</v>
      </c>
      <c r="H57" s="10">
        <v>320.5</v>
      </c>
      <c r="I57" s="10">
        <v>0</v>
      </c>
      <c r="J57" s="10">
        <v>730.19</v>
      </c>
      <c r="K57" s="10">
        <v>0</v>
      </c>
      <c r="L57" s="10">
        <v>2283.62</v>
      </c>
      <c r="M57" s="10">
        <v>0</v>
      </c>
      <c r="N57" s="10">
        <v>0</v>
      </c>
      <c r="O57" s="10">
        <v>23847.02</v>
      </c>
      <c r="P57" s="10">
        <v>818.38</v>
      </c>
      <c r="Q57" s="10">
        <v>0</v>
      </c>
      <c r="R57" s="10">
        <v>0</v>
      </c>
      <c r="S57" s="10">
        <v>0</v>
      </c>
      <c r="T57" s="10">
        <v>75.83</v>
      </c>
      <c r="U57" s="10">
        <v>226.73</v>
      </c>
      <c r="V57" s="10">
        <v>176869.66</v>
      </c>
    </row>
    <row r="58" spans="1:22" x14ac:dyDescent="0.25">
      <c r="A58" s="4" t="s">
        <v>77</v>
      </c>
      <c r="B58" s="10">
        <v>30774.98</v>
      </c>
      <c r="C58" s="10">
        <v>0</v>
      </c>
      <c r="D58" s="10">
        <v>0</v>
      </c>
      <c r="E58" s="10">
        <v>0</v>
      </c>
      <c r="F58" s="10">
        <v>0</v>
      </c>
      <c r="G58" s="10">
        <v>0</v>
      </c>
      <c r="H58" s="10">
        <v>0</v>
      </c>
      <c r="I58" s="10">
        <v>0</v>
      </c>
      <c r="J58" s="10">
        <v>0</v>
      </c>
      <c r="K58" s="10">
        <v>0</v>
      </c>
      <c r="L58" s="10">
        <v>0</v>
      </c>
      <c r="M58" s="10">
        <v>0</v>
      </c>
      <c r="N58" s="10">
        <v>0</v>
      </c>
      <c r="O58" s="10">
        <v>3570.41</v>
      </c>
      <c r="P58" s="10">
        <v>0</v>
      </c>
      <c r="Q58" s="10">
        <v>0</v>
      </c>
      <c r="R58" s="10">
        <v>0</v>
      </c>
      <c r="S58" s="10">
        <v>1929.29</v>
      </c>
      <c r="T58" s="10">
        <v>0</v>
      </c>
      <c r="U58" s="10">
        <v>0</v>
      </c>
      <c r="V58" s="10">
        <v>36274.68</v>
      </c>
    </row>
    <row r="59" spans="1:22" x14ac:dyDescent="0.25">
      <c r="A59" s="4" t="s">
        <v>78</v>
      </c>
      <c r="B59" s="10">
        <v>4246.6099999999997</v>
      </c>
      <c r="C59" s="10">
        <v>200.93</v>
      </c>
      <c r="D59" s="10">
        <v>131.63999999999999</v>
      </c>
      <c r="E59" s="10">
        <v>1.58</v>
      </c>
      <c r="F59" s="10">
        <v>0</v>
      </c>
      <c r="G59" s="10">
        <v>62.49</v>
      </c>
      <c r="H59" s="10">
        <v>0</v>
      </c>
      <c r="I59" s="10">
        <v>0</v>
      </c>
      <c r="J59" s="10">
        <v>57.94</v>
      </c>
      <c r="K59" s="10">
        <v>0</v>
      </c>
      <c r="L59" s="10">
        <v>71.08</v>
      </c>
      <c r="M59" s="10">
        <v>0</v>
      </c>
      <c r="N59" s="10">
        <v>0</v>
      </c>
      <c r="O59" s="10">
        <v>583.6</v>
      </c>
      <c r="P59" s="10">
        <v>0</v>
      </c>
      <c r="Q59" s="10">
        <v>0</v>
      </c>
      <c r="R59" s="10">
        <v>0</v>
      </c>
      <c r="S59" s="10">
        <v>0</v>
      </c>
      <c r="T59" s="10">
        <v>5.23</v>
      </c>
      <c r="U59" s="10">
        <v>6.93</v>
      </c>
      <c r="V59" s="10">
        <v>5368.03</v>
      </c>
    </row>
    <row r="60" spans="1:22" x14ac:dyDescent="0.25">
      <c r="A60" s="4" t="s">
        <v>79</v>
      </c>
      <c r="B60" s="10">
        <v>776.9</v>
      </c>
      <c r="C60" s="10">
        <v>0</v>
      </c>
      <c r="D60" s="10">
        <v>0</v>
      </c>
      <c r="E60" s="10">
        <v>0</v>
      </c>
      <c r="F60" s="10">
        <v>0</v>
      </c>
      <c r="G60" s="10">
        <v>0</v>
      </c>
      <c r="H60" s="10">
        <v>0</v>
      </c>
      <c r="I60" s="10">
        <v>0</v>
      </c>
      <c r="J60" s="10">
        <v>0</v>
      </c>
      <c r="K60" s="10">
        <v>0</v>
      </c>
      <c r="L60" s="10">
        <v>0</v>
      </c>
      <c r="M60" s="10">
        <v>0</v>
      </c>
      <c r="N60" s="10">
        <v>0</v>
      </c>
      <c r="O60" s="10">
        <v>100.41</v>
      </c>
      <c r="P60" s="10">
        <v>0</v>
      </c>
      <c r="Q60" s="10">
        <v>0</v>
      </c>
      <c r="R60" s="10">
        <v>0</v>
      </c>
      <c r="S60" s="10">
        <v>67.650000000000006</v>
      </c>
      <c r="T60" s="10">
        <v>0</v>
      </c>
      <c r="U60" s="10">
        <v>0</v>
      </c>
      <c r="V60" s="10">
        <v>944.96</v>
      </c>
    </row>
    <row r="61" spans="1:22" x14ac:dyDescent="0.25">
      <c r="A61" s="4" t="s">
        <v>80</v>
      </c>
      <c r="B61" s="10">
        <v>4597.91</v>
      </c>
      <c r="C61" s="10">
        <v>217.66</v>
      </c>
      <c r="D61" s="10">
        <v>142.6</v>
      </c>
      <c r="E61" s="10">
        <v>2.33</v>
      </c>
      <c r="F61" s="10">
        <v>0</v>
      </c>
      <c r="G61" s="10">
        <v>72.36</v>
      </c>
      <c r="H61" s="10">
        <v>0</v>
      </c>
      <c r="I61" s="10">
        <v>0</v>
      </c>
      <c r="J61" s="10">
        <v>23.52</v>
      </c>
      <c r="K61" s="10">
        <v>0</v>
      </c>
      <c r="L61" s="10">
        <v>72.569999999999993</v>
      </c>
      <c r="M61" s="10">
        <v>0</v>
      </c>
      <c r="N61" s="10">
        <v>0</v>
      </c>
      <c r="O61" s="10">
        <v>630.95000000000005</v>
      </c>
      <c r="P61" s="10">
        <v>0</v>
      </c>
      <c r="Q61" s="10">
        <v>0</v>
      </c>
      <c r="R61" s="10">
        <v>0</v>
      </c>
      <c r="S61" s="10">
        <v>0</v>
      </c>
      <c r="T61" s="10">
        <v>2.2599999999999998</v>
      </c>
      <c r="U61" s="10">
        <v>3.16</v>
      </c>
      <c r="V61" s="10">
        <v>5765.32</v>
      </c>
    </row>
    <row r="62" spans="1:22" x14ac:dyDescent="0.25">
      <c r="A62" s="4" t="s">
        <v>81</v>
      </c>
      <c r="B62" s="10">
        <v>811.71</v>
      </c>
      <c r="C62" s="10">
        <v>0</v>
      </c>
      <c r="D62" s="10">
        <v>0</v>
      </c>
      <c r="E62" s="10">
        <v>0</v>
      </c>
      <c r="F62" s="10">
        <v>0</v>
      </c>
      <c r="G62" s="10">
        <v>0</v>
      </c>
      <c r="H62" s="10">
        <v>0</v>
      </c>
      <c r="I62" s="10">
        <v>0</v>
      </c>
      <c r="J62" s="10">
        <v>0</v>
      </c>
      <c r="K62" s="10">
        <v>0</v>
      </c>
      <c r="L62" s="10">
        <v>0</v>
      </c>
      <c r="M62" s="10">
        <v>0</v>
      </c>
      <c r="N62" s="10">
        <v>0</v>
      </c>
      <c r="O62" s="10">
        <v>97.71</v>
      </c>
      <c r="P62" s="10">
        <v>0</v>
      </c>
      <c r="Q62" s="10">
        <v>0</v>
      </c>
      <c r="R62" s="10">
        <v>0</v>
      </c>
      <c r="S62" s="10">
        <v>58.3</v>
      </c>
      <c r="T62" s="10">
        <v>0</v>
      </c>
      <c r="U62" s="10">
        <v>0</v>
      </c>
      <c r="V62" s="10">
        <v>967.72</v>
      </c>
    </row>
    <row r="63" spans="1:22" x14ac:dyDescent="0.25">
      <c r="A63" s="4" t="s">
        <v>82</v>
      </c>
      <c r="B63" s="10">
        <v>4258.66</v>
      </c>
      <c r="C63" s="10">
        <v>0</v>
      </c>
      <c r="D63" s="10">
        <v>0</v>
      </c>
      <c r="E63" s="10">
        <v>0</v>
      </c>
      <c r="F63" s="10">
        <v>0</v>
      </c>
      <c r="G63" s="10">
        <v>0</v>
      </c>
      <c r="H63" s="10">
        <v>0</v>
      </c>
      <c r="I63" s="10">
        <v>0</v>
      </c>
      <c r="J63" s="10">
        <v>0</v>
      </c>
      <c r="K63" s="10">
        <v>0</v>
      </c>
      <c r="L63" s="10">
        <v>0</v>
      </c>
      <c r="M63" s="10">
        <v>0</v>
      </c>
      <c r="N63" s="10">
        <v>0</v>
      </c>
      <c r="O63" s="10">
        <v>0</v>
      </c>
      <c r="P63" s="10">
        <v>0</v>
      </c>
      <c r="Q63" s="10">
        <v>0</v>
      </c>
      <c r="R63" s="10">
        <v>0</v>
      </c>
      <c r="S63" s="10">
        <v>0</v>
      </c>
      <c r="T63" s="10">
        <v>0</v>
      </c>
      <c r="U63" s="10">
        <v>0</v>
      </c>
      <c r="V63" s="10">
        <v>4258.66</v>
      </c>
    </row>
    <row r="64" spans="1:22" x14ac:dyDescent="0.25">
      <c r="A64" s="11" t="s">
        <v>83</v>
      </c>
      <c r="B64" s="12">
        <v>477250.7</v>
      </c>
      <c r="C64" s="12">
        <v>15108.77</v>
      </c>
      <c r="D64" s="12">
        <v>9898.7999999999993</v>
      </c>
      <c r="E64" s="12">
        <v>126.75</v>
      </c>
      <c r="F64" s="12">
        <v>0</v>
      </c>
      <c r="G64" s="12">
        <v>6923.98</v>
      </c>
      <c r="H64" s="12">
        <v>1261.4000000000001</v>
      </c>
      <c r="I64" s="12">
        <v>20.6</v>
      </c>
      <c r="J64" s="12">
        <v>1024.53</v>
      </c>
      <c r="K64" s="12">
        <v>0</v>
      </c>
      <c r="L64" s="12">
        <v>5348.19</v>
      </c>
      <c r="M64" s="12">
        <v>0</v>
      </c>
      <c r="N64" s="12">
        <v>0</v>
      </c>
      <c r="O64" s="12">
        <v>63553.18</v>
      </c>
      <c r="P64" s="12">
        <v>3220.9</v>
      </c>
      <c r="Q64" s="12">
        <v>0</v>
      </c>
      <c r="R64" s="12">
        <v>0</v>
      </c>
      <c r="S64" s="12">
        <v>6197.36</v>
      </c>
      <c r="T64" s="12">
        <v>88.38</v>
      </c>
      <c r="U64" s="12">
        <v>707.87</v>
      </c>
      <c r="V64" s="12">
        <v>590731.41</v>
      </c>
    </row>
    <row r="65" spans="1:22" x14ac:dyDescent="0.25">
      <c r="A65" s="16" t="s">
        <v>8</v>
      </c>
      <c r="B65" s="16"/>
      <c r="C65" s="16"/>
      <c r="D65" s="16"/>
      <c r="E65" s="16"/>
      <c r="F65" s="16"/>
      <c r="G65" s="16"/>
      <c r="H65" s="16"/>
      <c r="I65" s="16"/>
      <c r="J65" s="16"/>
      <c r="K65" s="16"/>
      <c r="L65" s="16"/>
      <c r="M65" s="16"/>
      <c r="N65" s="16"/>
      <c r="O65" s="16"/>
      <c r="P65" s="16"/>
      <c r="Q65" s="16"/>
      <c r="R65" s="16"/>
      <c r="S65" s="16"/>
      <c r="T65" s="16"/>
      <c r="U65" s="16"/>
      <c r="V65" s="16"/>
    </row>
    <row r="66" spans="1:22" x14ac:dyDescent="0.25">
      <c r="A66" s="11" t="s">
        <v>84</v>
      </c>
      <c r="B66" s="12">
        <v>1474867.82</v>
      </c>
      <c r="C66" s="12">
        <v>53668.56</v>
      </c>
      <c r="D66" s="12">
        <v>47460</v>
      </c>
      <c r="E66" s="12">
        <v>443.71</v>
      </c>
      <c r="F66" s="12">
        <v>0</v>
      </c>
      <c r="G66" s="12">
        <v>25448</v>
      </c>
      <c r="H66" s="12">
        <v>5840</v>
      </c>
      <c r="I66" s="12">
        <v>288.67</v>
      </c>
      <c r="J66" s="12">
        <v>2060.46</v>
      </c>
      <c r="K66" s="12">
        <v>0</v>
      </c>
      <c r="L66" s="12">
        <v>19561.97</v>
      </c>
      <c r="M66" s="12">
        <v>0</v>
      </c>
      <c r="N66" s="12">
        <v>0</v>
      </c>
      <c r="O66" s="12">
        <v>228526.43</v>
      </c>
      <c r="P66" s="12">
        <v>14912</v>
      </c>
      <c r="Q66" s="12">
        <v>0</v>
      </c>
      <c r="R66" s="12">
        <v>0</v>
      </c>
      <c r="S66" s="12">
        <v>18780.740000000002</v>
      </c>
      <c r="T66" s="12">
        <v>478.58</v>
      </c>
      <c r="U66" s="12">
        <v>3000</v>
      </c>
      <c r="V66" s="12">
        <v>1895336.94</v>
      </c>
    </row>
    <row r="67" spans="1:22" x14ac:dyDescent="0.25">
      <c r="A67" s="16" t="s">
        <v>8</v>
      </c>
      <c r="B67" s="16"/>
      <c r="C67" s="16"/>
      <c r="D67" s="16"/>
      <c r="E67" s="16"/>
      <c r="F67" s="16"/>
      <c r="G67" s="16"/>
      <c r="H67" s="16"/>
      <c r="I67" s="16"/>
      <c r="J67" s="16"/>
      <c r="K67" s="16"/>
      <c r="L67" s="16"/>
      <c r="M67" s="16"/>
      <c r="N67" s="16"/>
      <c r="O67" s="16"/>
      <c r="P67" s="16"/>
      <c r="Q67" s="16"/>
      <c r="R67" s="16"/>
      <c r="S67" s="16"/>
      <c r="T67" s="16"/>
      <c r="U67" s="16"/>
      <c r="V67" s="16"/>
    </row>
    <row r="68" spans="1:22" x14ac:dyDescent="0.25">
      <c r="A68" s="16" t="s">
        <v>8</v>
      </c>
      <c r="B68" s="16"/>
      <c r="C68" s="16"/>
      <c r="D68" s="16"/>
      <c r="E68" s="16"/>
      <c r="F68" s="16"/>
      <c r="G68" s="16"/>
      <c r="H68" s="16"/>
      <c r="I68" s="16"/>
      <c r="J68" s="16"/>
      <c r="K68" s="16"/>
      <c r="L68" s="16"/>
      <c r="M68" s="16"/>
      <c r="N68" s="16"/>
      <c r="O68" s="16"/>
      <c r="P68" s="16"/>
      <c r="Q68" s="16"/>
      <c r="R68" s="16"/>
      <c r="S68" s="16"/>
      <c r="T68" s="16"/>
      <c r="U68" s="16"/>
      <c r="V68" s="16"/>
    </row>
    <row r="69" spans="1:22" x14ac:dyDescent="0.25">
      <c r="A69" s="5" t="s">
        <v>85</v>
      </c>
      <c r="B69" s="5" t="s">
        <v>33</v>
      </c>
      <c r="C69" s="5" t="s">
        <v>33</v>
      </c>
      <c r="D69" s="5" t="s">
        <v>33</v>
      </c>
      <c r="E69" s="5" t="s">
        <v>33</v>
      </c>
      <c r="F69" s="5" t="s">
        <v>33</v>
      </c>
      <c r="G69" s="5" t="s">
        <v>33</v>
      </c>
      <c r="H69" s="5" t="s">
        <v>33</v>
      </c>
      <c r="I69" s="5" t="s">
        <v>33</v>
      </c>
      <c r="J69" s="5" t="s">
        <v>33</v>
      </c>
      <c r="K69" s="5" t="s">
        <v>33</v>
      </c>
      <c r="L69" s="5" t="s">
        <v>33</v>
      </c>
      <c r="M69" s="5" t="s">
        <v>33</v>
      </c>
      <c r="N69" s="5" t="s">
        <v>33</v>
      </c>
      <c r="O69" s="5" t="s">
        <v>33</v>
      </c>
      <c r="P69" s="5" t="s">
        <v>33</v>
      </c>
      <c r="Q69" s="5" t="s">
        <v>33</v>
      </c>
      <c r="R69" s="5" t="s">
        <v>33</v>
      </c>
      <c r="S69" s="5" t="s">
        <v>33</v>
      </c>
      <c r="T69" s="5" t="s">
        <v>33</v>
      </c>
      <c r="U69" s="5" t="s">
        <v>33</v>
      </c>
      <c r="V69" s="5" t="s">
        <v>33</v>
      </c>
    </row>
    <row r="70" spans="1:22" x14ac:dyDescent="0.25">
      <c r="A70" s="4" t="s">
        <v>86</v>
      </c>
      <c r="B70" s="10">
        <v>0</v>
      </c>
      <c r="C70" s="10">
        <v>0</v>
      </c>
      <c r="D70" s="10">
        <v>0</v>
      </c>
      <c r="E70" s="10">
        <v>0</v>
      </c>
      <c r="F70" s="10">
        <v>0</v>
      </c>
      <c r="G70" s="10">
        <v>0</v>
      </c>
      <c r="H70" s="10">
        <v>0</v>
      </c>
      <c r="I70" s="10">
        <v>0</v>
      </c>
      <c r="J70" s="10">
        <v>0</v>
      </c>
      <c r="K70" s="10">
        <v>0</v>
      </c>
      <c r="L70" s="10">
        <v>0</v>
      </c>
      <c r="M70" s="10">
        <v>0</v>
      </c>
      <c r="N70" s="10">
        <v>10584.94</v>
      </c>
      <c r="O70" s="10">
        <v>0</v>
      </c>
      <c r="P70" s="10">
        <v>0</v>
      </c>
      <c r="Q70" s="10">
        <v>0</v>
      </c>
      <c r="R70" s="10">
        <v>0</v>
      </c>
      <c r="S70" s="10">
        <v>0</v>
      </c>
      <c r="T70" s="10">
        <v>0</v>
      </c>
      <c r="U70" s="10">
        <v>0</v>
      </c>
      <c r="V70" s="10">
        <v>10584.94</v>
      </c>
    </row>
    <row r="71" spans="1:22" x14ac:dyDescent="0.25">
      <c r="A71" s="4" t="s">
        <v>87</v>
      </c>
      <c r="B71" s="10">
        <v>99.42</v>
      </c>
      <c r="C71" s="10">
        <v>0</v>
      </c>
      <c r="D71" s="10">
        <v>0</v>
      </c>
      <c r="E71" s="10">
        <v>0</v>
      </c>
      <c r="F71" s="10">
        <v>0</v>
      </c>
      <c r="G71" s="10">
        <v>0</v>
      </c>
      <c r="H71" s="10">
        <v>0</v>
      </c>
      <c r="I71" s="10">
        <v>0</v>
      </c>
      <c r="J71" s="10">
        <v>0</v>
      </c>
      <c r="K71" s="10">
        <v>0</v>
      </c>
      <c r="L71" s="10">
        <v>0</v>
      </c>
      <c r="M71" s="10">
        <v>114.91</v>
      </c>
      <c r="N71" s="10">
        <v>8244.89</v>
      </c>
      <c r="O71" s="10">
        <v>0</v>
      </c>
      <c r="P71" s="10">
        <v>0</v>
      </c>
      <c r="Q71" s="10">
        <v>0</v>
      </c>
      <c r="R71" s="10">
        <v>0</v>
      </c>
      <c r="S71" s="10">
        <v>0</v>
      </c>
      <c r="T71" s="10">
        <v>0</v>
      </c>
      <c r="U71" s="10">
        <v>0</v>
      </c>
      <c r="V71" s="10">
        <v>8459.2199999999993</v>
      </c>
    </row>
    <row r="72" spans="1:22" x14ac:dyDescent="0.25">
      <c r="A72" s="4" t="s">
        <v>88</v>
      </c>
      <c r="B72" s="10">
        <v>18103.099999999999</v>
      </c>
      <c r="C72" s="10">
        <v>0</v>
      </c>
      <c r="D72" s="10">
        <v>0</v>
      </c>
      <c r="E72" s="10">
        <v>0</v>
      </c>
      <c r="F72" s="10">
        <v>0</v>
      </c>
      <c r="G72" s="10">
        <v>0</v>
      </c>
      <c r="H72" s="10">
        <v>0</v>
      </c>
      <c r="I72" s="10">
        <v>0</v>
      </c>
      <c r="J72" s="10">
        <v>0</v>
      </c>
      <c r="K72" s="10">
        <v>392.9</v>
      </c>
      <c r="L72" s="10">
        <v>0</v>
      </c>
      <c r="M72" s="10">
        <v>343.7</v>
      </c>
      <c r="N72" s="10">
        <v>0</v>
      </c>
      <c r="O72" s="10">
        <v>179.36</v>
      </c>
      <c r="P72" s="10">
        <v>0</v>
      </c>
      <c r="Q72" s="10">
        <v>5.76</v>
      </c>
      <c r="R72" s="10">
        <v>0</v>
      </c>
      <c r="S72" s="10">
        <v>0</v>
      </c>
      <c r="T72" s="10">
        <v>0</v>
      </c>
      <c r="U72" s="10">
        <v>0</v>
      </c>
      <c r="V72" s="10">
        <v>19024.82</v>
      </c>
    </row>
    <row r="73" spans="1:22" x14ac:dyDescent="0.25">
      <c r="A73" s="4" t="s">
        <v>89</v>
      </c>
      <c r="B73" s="10">
        <v>0</v>
      </c>
      <c r="C73" s="10">
        <v>0</v>
      </c>
      <c r="D73" s="10">
        <v>0</v>
      </c>
      <c r="E73" s="10">
        <v>0</v>
      </c>
      <c r="F73" s="10">
        <v>0</v>
      </c>
      <c r="G73" s="10">
        <v>0</v>
      </c>
      <c r="H73" s="10">
        <v>0</v>
      </c>
      <c r="I73" s="10">
        <v>0</v>
      </c>
      <c r="J73" s="10">
        <v>0</v>
      </c>
      <c r="K73" s="10">
        <v>432.71</v>
      </c>
      <c r="L73" s="10">
        <v>0</v>
      </c>
      <c r="M73" s="10">
        <v>0</v>
      </c>
      <c r="N73" s="10">
        <v>3405.58</v>
      </c>
      <c r="O73" s="10">
        <v>375.42</v>
      </c>
      <c r="P73" s="10">
        <v>0</v>
      </c>
      <c r="Q73" s="10">
        <v>0</v>
      </c>
      <c r="R73" s="10">
        <v>0</v>
      </c>
      <c r="S73" s="10">
        <v>0</v>
      </c>
      <c r="T73" s="10">
        <v>0</v>
      </c>
      <c r="U73" s="10">
        <v>0</v>
      </c>
      <c r="V73" s="10">
        <v>4213.71</v>
      </c>
    </row>
    <row r="74" spans="1:22" x14ac:dyDescent="0.25">
      <c r="A74" s="4" t="s">
        <v>90</v>
      </c>
      <c r="B74" s="10">
        <v>3653.71</v>
      </c>
      <c r="C74" s="10">
        <v>0</v>
      </c>
      <c r="D74" s="10">
        <v>0</v>
      </c>
      <c r="E74" s="10">
        <v>0</v>
      </c>
      <c r="F74" s="10">
        <v>0</v>
      </c>
      <c r="G74" s="10">
        <v>0</v>
      </c>
      <c r="H74" s="10">
        <v>0</v>
      </c>
      <c r="I74" s="10">
        <v>0</v>
      </c>
      <c r="J74" s="10">
        <v>0</v>
      </c>
      <c r="K74" s="10">
        <v>0</v>
      </c>
      <c r="L74" s="10">
        <v>0</v>
      </c>
      <c r="M74" s="10">
        <v>0</v>
      </c>
      <c r="N74" s="10">
        <v>0</v>
      </c>
      <c r="O74" s="10">
        <v>0</v>
      </c>
      <c r="P74" s="10">
        <v>0</v>
      </c>
      <c r="Q74" s="10">
        <v>0</v>
      </c>
      <c r="R74" s="10">
        <v>0</v>
      </c>
      <c r="S74" s="10">
        <v>0</v>
      </c>
      <c r="T74" s="10">
        <v>0</v>
      </c>
      <c r="U74" s="10">
        <v>0</v>
      </c>
      <c r="V74" s="10">
        <v>3653.71</v>
      </c>
    </row>
    <row r="75" spans="1:22" x14ac:dyDescent="0.25">
      <c r="A75" s="4" t="s">
        <v>91</v>
      </c>
      <c r="B75" s="10">
        <v>2730.81</v>
      </c>
      <c r="C75" s="10">
        <v>0</v>
      </c>
      <c r="D75" s="10">
        <v>0</v>
      </c>
      <c r="E75" s="10">
        <v>0</v>
      </c>
      <c r="F75" s="10">
        <v>0</v>
      </c>
      <c r="G75" s="10">
        <v>0</v>
      </c>
      <c r="H75" s="10">
        <v>0</v>
      </c>
      <c r="I75" s="10">
        <v>0</v>
      </c>
      <c r="J75" s="10">
        <v>0</v>
      </c>
      <c r="K75" s="10">
        <v>0</v>
      </c>
      <c r="L75" s="10">
        <v>0</v>
      </c>
      <c r="M75" s="10">
        <v>0</v>
      </c>
      <c r="N75" s="10">
        <v>0</v>
      </c>
      <c r="O75" s="10">
        <v>0</v>
      </c>
      <c r="P75" s="10">
        <v>0</v>
      </c>
      <c r="Q75" s="10">
        <v>2591.85</v>
      </c>
      <c r="R75" s="10">
        <v>0</v>
      </c>
      <c r="S75" s="10">
        <v>0</v>
      </c>
      <c r="T75" s="10">
        <v>0</v>
      </c>
      <c r="U75" s="10">
        <v>0</v>
      </c>
      <c r="V75" s="10">
        <v>5322.66</v>
      </c>
    </row>
    <row r="76" spans="1:22" x14ac:dyDescent="0.25">
      <c r="A76" s="4" t="s">
        <v>92</v>
      </c>
      <c r="B76" s="10">
        <v>9580</v>
      </c>
      <c r="C76" s="10">
        <v>0</v>
      </c>
      <c r="D76" s="10">
        <v>0</v>
      </c>
      <c r="E76" s="10">
        <v>0</v>
      </c>
      <c r="F76" s="10">
        <v>0</v>
      </c>
      <c r="G76" s="10">
        <v>0</v>
      </c>
      <c r="H76" s="10">
        <v>0</v>
      </c>
      <c r="I76" s="10">
        <v>0</v>
      </c>
      <c r="J76" s="10">
        <v>0</v>
      </c>
      <c r="K76" s="10">
        <v>35.299999999999997</v>
      </c>
      <c r="L76" s="10">
        <v>0</v>
      </c>
      <c r="M76" s="10">
        <v>0</v>
      </c>
      <c r="N76" s="10">
        <v>4278.97</v>
      </c>
      <c r="O76" s="10">
        <v>1795.39</v>
      </c>
      <c r="P76" s="10">
        <v>0</v>
      </c>
      <c r="Q76" s="10">
        <v>0</v>
      </c>
      <c r="R76" s="10">
        <v>0</v>
      </c>
      <c r="S76" s="10">
        <v>1732.5</v>
      </c>
      <c r="T76" s="10">
        <v>0</v>
      </c>
      <c r="U76" s="10">
        <v>0</v>
      </c>
      <c r="V76" s="10">
        <v>17422.16</v>
      </c>
    </row>
    <row r="77" spans="1:22" x14ac:dyDescent="0.25">
      <c r="A77" s="4" t="s">
        <v>93</v>
      </c>
      <c r="B77" s="10">
        <v>37.58</v>
      </c>
      <c r="C77" s="10">
        <v>0</v>
      </c>
      <c r="D77" s="10">
        <v>0</v>
      </c>
      <c r="E77" s="10">
        <v>0</v>
      </c>
      <c r="F77" s="10">
        <v>0</v>
      </c>
      <c r="G77" s="10">
        <v>0</v>
      </c>
      <c r="H77" s="10">
        <v>0</v>
      </c>
      <c r="I77" s="10">
        <v>0</v>
      </c>
      <c r="J77" s="10">
        <v>0</v>
      </c>
      <c r="K77" s="10">
        <v>0</v>
      </c>
      <c r="L77" s="10">
        <v>0</v>
      </c>
      <c r="M77" s="10">
        <v>0</v>
      </c>
      <c r="N77" s="10">
        <v>0</v>
      </c>
      <c r="O77" s="10">
        <v>0</v>
      </c>
      <c r="P77" s="10">
        <v>0</v>
      </c>
      <c r="Q77" s="10">
        <v>0</v>
      </c>
      <c r="R77" s="10">
        <v>0</v>
      </c>
      <c r="S77" s="10">
        <v>0</v>
      </c>
      <c r="T77" s="10">
        <v>0</v>
      </c>
      <c r="U77" s="10">
        <v>0</v>
      </c>
      <c r="V77" s="10">
        <v>37.58</v>
      </c>
    </row>
    <row r="78" spans="1:22" x14ac:dyDescent="0.25">
      <c r="A78" s="11" t="s">
        <v>94</v>
      </c>
      <c r="B78" s="12">
        <v>34204.620000000003</v>
      </c>
      <c r="C78" s="12">
        <v>0</v>
      </c>
      <c r="D78" s="12">
        <v>0</v>
      </c>
      <c r="E78" s="12">
        <v>0</v>
      </c>
      <c r="F78" s="12">
        <v>0</v>
      </c>
      <c r="G78" s="12">
        <v>0</v>
      </c>
      <c r="H78" s="12">
        <v>0</v>
      </c>
      <c r="I78" s="12">
        <v>0</v>
      </c>
      <c r="J78" s="12">
        <v>0</v>
      </c>
      <c r="K78" s="12">
        <v>860.91</v>
      </c>
      <c r="L78" s="12">
        <v>0</v>
      </c>
      <c r="M78" s="12">
        <v>458.61</v>
      </c>
      <c r="N78" s="12">
        <v>26514.38</v>
      </c>
      <c r="O78" s="12">
        <v>2350.17</v>
      </c>
      <c r="P78" s="12">
        <v>0</v>
      </c>
      <c r="Q78" s="12">
        <v>2597.61</v>
      </c>
      <c r="R78" s="12">
        <v>0</v>
      </c>
      <c r="S78" s="12">
        <v>1732.5</v>
      </c>
      <c r="T78" s="12">
        <v>0</v>
      </c>
      <c r="U78" s="12">
        <v>0</v>
      </c>
      <c r="V78" s="12">
        <v>68718.8</v>
      </c>
    </row>
    <row r="79" spans="1:22" x14ac:dyDescent="0.25">
      <c r="A79" s="5" t="s">
        <v>95</v>
      </c>
      <c r="B79" s="5" t="s">
        <v>33</v>
      </c>
      <c r="C79" s="5" t="s">
        <v>33</v>
      </c>
      <c r="D79" s="5" t="s">
        <v>33</v>
      </c>
      <c r="E79" s="5" t="s">
        <v>33</v>
      </c>
      <c r="F79" s="5" t="s">
        <v>33</v>
      </c>
      <c r="G79" s="5" t="s">
        <v>33</v>
      </c>
      <c r="H79" s="5" t="s">
        <v>33</v>
      </c>
      <c r="I79" s="5" t="s">
        <v>33</v>
      </c>
      <c r="J79" s="5" t="s">
        <v>33</v>
      </c>
      <c r="K79" s="5" t="s">
        <v>33</v>
      </c>
      <c r="L79" s="5" t="s">
        <v>33</v>
      </c>
      <c r="M79" s="5" t="s">
        <v>33</v>
      </c>
      <c r="N79" s="5" t="s">
        <v>33</v>
      </c>
      <c r="O79" s="5" t="s">
        <v>33</v>
      </c>
      <c r="P79" s="5" t="s">
        <v>33</v>
      </c>
      <c r="Q79" s="5" t="s">
        <v>33</v>
      </c>
      <c r="R79" s="5" t="s">
        <v>33</v>
      </c>
      <c r="S79" s="5" t="s">
        <v>33</v>
      </c>
      <c r="T79" s="5" t="s">
        <v>33</v>
      </c>
      <c r="U79" s="5" t="s">
        <v>33</v>
      </c>
      <c r="V79" s="5" t="s">
        <v>33</v>
      </c>
    </row>
    <row r="80" spans="1:22" x14ac:dyDescent="0.25">
      <c r="A80" s="4" t="s">
        <v>96</v>
      </c>
      <c r="B80" s="10">
        <v>4725.3999999999996</v>
      </c>
      <c r="C80" s="10">
        <v>0</v>
      </c>
      <c r="D80" s="10">
        <v>0</v>
      </c>
      <c r="E80" s="10">
        <v>0</v>
      </c>
      <c r="F80" s="10">
        <v>1.34</v>
      </c>
      <c r="G80" s="10">
        <v>0</v>
      </c>
      <c r="H80" s="10">
        <v>0</v>
      </c>
      <c r="I80" s="10">
        <v>0</v>
      </c>
      <c r="J80" s="10">
        <v>0</v>
      </c>
      <c r="K80" s="10">
        <v>0</v>
      </c>
      <c r="L80" s="10">
        <v>0</v>
      </c>
      <c r="M80" s="10">
        <v>1990</v>
      </c>
      <c r="N80" s="10">
        <v>0</v>
      </c>
      <c r="O80" s="10">
        <v>0</v>
      </c>
      <c r="P80" s="10">
        <v>0</v>
      </c>
      <c r="Q80" s="10">
        <v>2370</v>
      </c>
      <c r="R80" s="10">
        <v>410.41</v>
      </c>
      <c r="S80" s="10">
        <v>0</v>
      </c>
      <c r="T80" s="10">
        <v>0</v>
      </c>
      <c r="U80" s="10">
        <v>0</v>
      </c>
      <c r="V80" s="10">
        <v>9497.15</v>
      </c>
    </row>
    <row r="81" spans="1:22" x14ac:dyDescent="0.25">
      <c r="A81" s="4" t="s">
        <v>97</v>
      </c>
      <c r="B81" s="10">
        <v>18824.53</v>
      </c>
      <c r="C81" s="10">
        <v>0</v>
      </c>
      <c r="D81" s="10">
        <v>0</v>
      </c>
      <c r="E81" s="10">
        <v>0</v>
      </c>
      <c r="F81" s="10">
        <v>0</v>
      </c>
      <c r="G81" s="10">
        <v>0</v>
      </c>
      <c r="H81" s="10">
        <v>0</v>
      </c>
      <c r="I81" s="10">
        <v>0</v>
      </c>
      <c r="J81" s="10">
        <v>0</v>
      </c>
      <c r="K81" s="10">
        <v>544.12</v>
      </c>
      <c r="L81" s="10">
        <v>0</v>
      </c>
      <c r="M81" s="10">
        <v>10747.99</v>
      </c>
      <c r="N81" s="10">
        <v>0</v>
      </c>
      <c r="O81" s="10">
        <v>0</v>
      </c>
      <c r="P81" s="10">
        <v>0</v>
      </c>
      <c r="Q81" s="10">
        <v>0</v>
      </c>
      <c r="R81" s="10">
        <v>10.46</v>
      </c>
      <c r="S81" s="10">
        <v>0</v>
      </c>
      <c r="T81" s="10">
        <v>0</v>
      </c>
      <c r="U81" s="10">
        <v>0</v>
      </c>
      <c r="V81" s="10">
        <v>30127.1</v>
      </c>
    </row>
    <row r="82" spans="1:22" x14ac:dyDescent="0.25">
      <c r="A82" s="4" t="s">
        <v>98</v>
      </c>
      <c r="B82" s="10">
        <v>3882.87</v>
      </c>
      <c r="C82" s="10">
        <v>0</v>
      </c>
      <c r="D82" s="10">
        <v>0</v>
      </c>
      <c r="E82" s="10">
        <v>0</v>
      </c>
      <c r="F82" s="10">
        <v>0</v>
      </c>
      <c r="G82" s="10">
        <v>0</v>
      </c>
      <c r="H82" s="10">
        <v>0</v>
      </c>
      <c r="I82" s="10">
        <v>0</v>
      </c>
      <c r="J82" s="10">
        <v>0</v>
      </c>
      <c r="K82" s="10">
        <v>0</v>
      </c>
      <c r="L82" s="10">
        <v>0</v>
      </c>
      <c r="M82" s="10">
        <v>0</v>
      </c>
      <c r="N82" s="10">
        <v>0</v>
      </c>
      <c r="O82" s="10">
        <v>0</v>
      </c>
      <c r="P82" s="10">
        <v>0</v>
      </c>
      <c r="Q82" s="10">
        <v>0</v>
      </c>
      <c r="R82" s="10">
        <v>0</v>
      </c>
      <c r="S82" s="10">
        <v>0</v>
      </c>
      <c r="T82" s="10">
        <v>0</v>
      </c>
      <c r="U82" s="10">
        <v>0</v>
      </c>
      <c r="V82" s="10">
        <v>3882.87</v>
      </c>
    </row>
    <row r="83" spans="1:22" x14ac:dyDescent="0.25">
      <c r="A83" s="4" t="s">
        <v>99</v>
      </c>
      <c r="B83" s="10">
        <v>17427.71</v>
      </c>
      <c r="C83" s="10">
        <v>0</v>
      </c>
      <c r="D83" s="10">
        <v>0</v>
      </c>
      <c r="E83" s="10">
        <v>0</v>
      </c>
      <c r="F83" s="10">
        <v>0</v>
      </c>
      <c r="G83" s="10">
        <v>0</v>
      </c>
      <c r="H83" s="10">
        <v>0</v>
      </c>
      <c r="I83" s="10">
        <v>0</v>
      </c>
      <c r="J83" s="10">
        <v>0</v>
      </c>
      <c r="K83" s="10">
        <v>0</v>
      </c>
      <c r="L83" s="10">
        <v>0</v>
      </c>
      <c r="M83" s="10">
        <v>0</v>
      </c>
      <c r="N83" s="10">
        <v>0</v>
      </c>
      <c r="O83" s="10">
        <v>0</v>
      </c>
      <c r="P83" s="10">
        <v>0</v>
      </c>
      <c r="Q83" s="10">
        <v>0</v>
      </c>
      <c r="R83" s="10">
        <v>0</v>
      </c>
      <c r="S83" s="10">
        <v>0</v>
      </c>
      <c r="T83" s="10">
        <v>0</v>
      </c>
      <c r="U83" s="10">
        <v>0</v>
      </c>
      <c r="V83" s="10">
        <v>17427.71</v>
      </c>
    </row>
    <row r="84" spans="1:22" x14ac:dyDescent="0.25">
      <c r="A84" s="4" t="s">
        <v>100</v>
      </c>
      <c r="B84" s="10">
        <v>41226.01</v>
      </c>
      <c r="C84" s="10">
        <v>0</v>
      </c>
      <c r="D84" s="10">
        <v>0</v>
      </c>
      <c r="E84" s="10">
        <v>0</v>
      </c>
      <c r="F84" s="10">
        <v>0</v>
      </c>
      <c r="G84" s="10">
        <v>0</v>
      </c>
      <c r="H84" s="10">
        <v>0</v>
      </c>
      <c r="I84" s="10">
        <v>0</v>
      </c>
      <c r="J84" s="10">
        <v>0</v>
      </c>
      <c r="K84" s="10">
        <v>0</v>
      </c>
      <c r="L84" s="10">
        <v>0</v>
      </c>
      <c r="M84" s="10">
        <v>0</v>
      </c>
      <c r="N84" s="10">
        <v>0</v>
      </c>
      <c r="O84" s="10">
        <v>0</v>
      </c>
      <c r="P84" s="10">
        <v>0</v>
      </c>
      <c r="Q84" s="10">
        <v>0</v>
      </c>
      <c r="R84" s="10">
        <v>0</v>
      </c>
      <c r="S84" s="10">
        <v>0</v>
      </c>
      <c r="T84" s="10">
        <v>0</v>
      </c>
      <c r="U84" s="10">
        <v>0</v>
      </c>
      <c r="V84" s="10">
        <v>41226.01</v>
      </c>
    </row>
    <row r="85" spans="1:22" x14ac:dyDescent="0.25">
      <c r="A85" s="4" t="s">
        <v>101</v>
      </c>
      <c r="B85" s="10">
        <v>114811.11</v>
      </c>
      <c r="C85" s="10">
        <v>0</v>
      </c>
      <c r="D85" s="10">
        <v>0</v>
      </c>
      <c r="E85" s="10">
        <v>0</v>
      </c>
      <c r="F85" s="10">
        <v>0</v>
      </c>
      <c r="G85" s="10">
        <v>0</v>
      </c>
      <c r="H85" s="10">
        <v>0</v>
      </c>
      <c r="I85" s="10">
        <v>0</v>
      </c>
      <c r="J85" s="10">
        <v>0</v>
      </c>
      <c r="K85" s="10">
        <v>0</v>
      </c>
      <c r="L85" s="10">
        <v>0</v>
      </c>
      <c r="M85" s="10">
        <v>0</v>
      </c>
      <c r="N85" s="10">
        <v>0</v>
      </c>
      <c r="O85" s="10">
        <v>0</v>
      </c>
      <c r="P85" s="10">
        <v>0</v>
      </c>
      <c r="Q85" s="10">
        <v>0</v>
      </c>
      <c r="R85" s="10">
        <v>0</v>
      </c>
      <c r="S85" s="10">
        <v>0</v>
      </c>
      <c r="T85" s="10">
        <v>0</v>
      </c>
      <c r="U85" s="10">
        <v>0</v>
      </c>
      <c r="V85" s="10">
        <v>114811.11</v>
      </c>
    </row>
    <row r="86" spans="1:22" x14ac:dyDescent="0.25">
      <c r="A86" s="4" t="s">
        <v>102</v>
      </c>
      <c r="B86" s="10">
        <v>492664.76</v>
      </c>
      <c r="C86" s="10">
        <v>0</v>
      </c>
      <c r="D86" s="10">
        <v>0</v>
      </c>
      <c r="E86" s="10">
        <v>0</v>
      </c>
      <c r="F86" s="10">
        <v>0</v>
      </c>
      <c r="G86" s="10">
        <v>0</v>
      </c>
      <c r="H86" s="10">
        <v>0</v>
      </c>
      <c r="I86" s="10">
        <v>0</v>
      </c>
      <c r="J86" s="10">
        <v>0</v>
      </c>
      <c r="K86" s="10">
        <v>0</v>
      </c>
      <c r="L86" s="10">
        <v>0</v>
      </c>
      <c r="M86" s="10">
        <v>0</v>
      </c>
      <c r="N86" s="10">
        <v>0</v>
      </c>
      <c r="O86" s="10">
        <v>0</v>
      </c>
      <c r="P86" s="10">
        <v>0</v>
      </c>
      <c r="Q86" s="10">
        <v>0</v>
      </c>
      <c r="R86" s="10">
        <v>0</v>
      </c>
      <c r="S86" s="10">
        <v>0</v>
      </c>
      <c r="T86" s="10">
        <v>0</v>
      </c>
      <c r="U86" s="10">
        <v>0</v>
      </c>
      <c r="V86" s="10">
        <v>492664.76</v>
      </c>
    </row>
    <row r="87" spans="1:22" x14ac:dyDescent="0.25">
      <c r="A87" s="4" t="s">
        <v>103</v>
      </c>
      <c r="B87" s="10">
        <v>31002.28</v>
      </c>
      <c r="C87" s="10">
        <v>0</v>
      </c>
      <c r="D87" s="10">
        <v>0</v>
      </c>
      <c r="E87" s="10">
        <v>0</v>
      </c>
      <c r="F87" s="10">
        <v>0</v>
      </c>
      <c r="G87" s="10">
        <v>0</v>
      </c>
      <c r="H87" s="10">
        <v>0</v>
      </c>
      <c r="I87" s="10">
        <v>0</v>
      </c>
      <c r="J87" s="10">
        <v>0</v>
      </c>
      <c r="K87" s="10">
        <v>0</v>
      </c>
      <c r="L87" s="10">
        <v>0</v>
      </c>
      <c r="M87" s="10">
        <v>0</v>
      </c>
      <c r="N87" s="10">
        <v>0</v>
      </c>
      <c r="O87" s="10">
        <v>0</v>
      </c>
      <c r="P87" s="10">
        <v>0</v>
      </c>
      <c r="Q87" s="10">
        <v>0</v>
      </c>
      <c r="R87" s="10">
        <v>0</v>
      </c>
      <c r="S87" s="10">
        <v>0</v>
      </c>
      <c r="T87" s="10">
        <v>0</v>
      </c>
      <c r="U87" s="10">
        <v>0</v>
      </c>
      <c r="V87" s="10">
        <v>31002.28</v>
      </c>
    </row>
    <row r="88" spans="1:22" x14ac:dyDescent="0.25">
      <c r="A88" s="4" t="s">
        <v>104</v>
      </c>
      <c r="B88" s="10">
        <v>1225.8399999999999</v>
      </c>
      <c r="C88" s="10">
        <v>0</v>
      </c>
      <c r="D88" s="10">
        <v>0</v>
      </c>
      <c r="E88" s="10">
        <v>0</v>
      </c>
      <c r="F88" s="10">
        <v>0</v>
      </c>
      <c r="G88" s="10">
        <v>0</v>
      </c>
      <c r="H88" s="10">
        <v>0</v>
      </c>
      <c r="I88" s="10">
        <v>0</v>
      </c>
      <c r="J88" s="10">
        <v>0</v>
      </c>
      <c r="K88" s="10">
        <v>0</v>
      </c>
      <c r="L88" s="10">
        <v>0</v>
      </c>
      <c r="M88" s="10">
        <v>0</v>
      </c>
      <c r="N88" s="10">
        <v>0</v>
      </c>
      <c r="O88" s="10">
        <v>0</v>
      </c>
      <c r="P88" s="10">
        <v>0</v>
      </c>
      <c r="Q88" s="10">
        <v>0</v>
      </c>
      <c r="R88" s="10">
        <v>0</v>
      </c>
      <c r="S88" s="10">
        <v>0</v>
      </c>
      <c r="T88" s="10">
        <v>0</v>
      </c>
      <c r="U88" s="10">
        <v>0</v>
      </c>
      <c r="V88" s="10">
        <v>1225.8399999999999</v>
      </c>
    </row>
    <row r="89" spans="1:22" x14ac:dyDescent="0.25">
      <c r="A89" s="4" t="s">
        <v>105</v>
      </c>
      <c r="B89" s="10">
        <v>9897.8700000000008</v>
      </c>
      <c r="C89" s="10">
        <v>0</v>
      </c>
      <c r="D89" s="10">
        <v>0</v>
      </c>
      <c r="E89" s="10">
        <v>0</v>
      </c>
      <c r="F89" s="10">
        <v>0</v>
      </c>
      <c r="G89" s="10">
        <v>0</v>
      </c>
      <c r="H89" s="10">
        <v>0</v>
      </c>
      <c r="I89" s="10">
        <v>0</v>
      </c>
      <c r="J89" s="10">
        <v>0</v>
      </c>
      <c r="K89" s="10">
        <v>0</v>
      </c>
      <c r="L89" s="10">
        <v>0</v>
      </c>
      <c r="M89" s="10">
        <v>0</v>
      </c>
      <c r="N89" s="10">
        <v>0</v>
      </c>
      <c r="O89" s="10">
        <v>0</v>
      </c>
      <c r="P89" s="10">
        <v>0</v>
      </c>
      <c r="Q89" s="10">
        <v>0</v>
      </c>
      <c r="R89" s="10">
        <v>0</v>
      </c>
      <c r="S89" s="10">
        <v>0</v>
      </c>
      <c r="T89" s="10">
        <v>0</v>
      </c>
      <c r="U89" s="10">
        <v>0</v>
      </c>
      <c r="V89" s="10">
        <v>9897.8700000000008</v>
      </c>
    </row>
    <row r="90" spans="1:22" x14ac:dyDescent="0.25">
      <c r="A90" s="4" t="s">
        <v>106</v>
      </c>
      <c r="B90" s="10">
        <v>36329.839999999997</v>
      </c>
      <c r="C90" s="10">
        <v>0</v>
      </c>
      <c r="D90" s="10">
        <v>0</v>
      </c>
      <c r="E90" s="10">
        <v>0</v>
      </c>
      <c r="F90" s="10">
        <v>0</v>
      </c>
      <c r="G90" s="10">
        <v>0</v>
      </c>
      <c r="H90" s="10">
        <v>0</v>
      </c>
      <c r="I90" s="10">
        <v>0</v>
      </c>
      <c r="J90" s="10">
        <v>0</v>
      </c>
      <c r="K90" s="10">
        <v>0</v>
      </c>
      <c r="L90" s="10">
        <v>0</v>
      </c>
      <c r="M90" s="10">
        <v>0</v>
      </c>
      <c r="N90" s="10">
        <v>0</v>
      </c>
      <c r="O90" s="10">
        <v>0</v>
      </c>
      <c r="P90" s="10">
        <v>0</v>
      </c>
      <c r="Q90" s="10">
        <v>0</v>
      </c>
      <c r="R90" s="10">
        <v>0</v>
      </c>
      <c r="S90" s="10">
        <v>0</v>
      </c>
      <c r="T90" s="10">
        <v>0</v>
      </c>
      <c r="U90" s="10">
        <v>0</v>
      </c>
      <c r="V90" s="10">
        <v>36329.839999999997</v>
      </c>
    </row>
    <row r="91" spans="1:22" x14ac:dyDescent="0.25">
      <c r="A91" s="4" t="s">
        <v>107</v>
      </c>
      <c r="B91" s="10">
        <v>6793.86</v>
      </c>
      <c r="C91" s="10">
        <v>0</v>
      </c>
      <c r="D91" s="10">
        <v>0</v>
      </c>
      <c r="E91" s="10">
        <v>0</v>
      </c>
      <c r="F91" s="10">
        <v>0</v>
      </c>
      <c r="G91" s="10">
        <v>0</v>
      </c>
      <c r="H91" s="10">
        <v>0</v>
      </c>
      <c r="I91" s="10">
        <v>0</v>
      </c>
      <c r="J91" s="10">
        <v>0</v>
      </c>
      <c r="K91" s="10">
        <v>0</v>
      </c>
      <c r="L91" s="10">
        <v>0</v>
      </c>
      <c r="M91" s="10">
        <v>0</v>
      </c>
      <c r="N91" s="10">
        <v>0</v>
      </c>
      <c r="O91" s="10">
        <v>0</v>
      </c>
      <c r="P91" s="10">
        <v>0</v>
      </c>
      <c r="Q91" s="10">
        <v>0</v>
      </c>
      <c r="R91" s="10">
        <v>0</v>
      </c>
      <c r="S91" s="10">
        <v>0</v>
      </c>
      <c r="T91" s="10">
        <v>0</v>
      </c>
      <c r="U91" s="10">
        <v>0</v>
      </c>
      <c r="V91" s="10">
        <v>6793.86</v>
      </c>
    </row>
    <row r="92" spans="1:22" x14ac:dyDescent="0.25">
      <c r="A92" s="4" t="s">
        <v>108</v>
      </c>
      <c r="B92" s="10">
        <v>1782.7</v>
      </c>
      <c r="C92" s="10">
        <v>0</v>
      </c>
      <c r="D92" s="10">
        <v>0</v>
      </c>
      <c r="E92" s="10">
        <v>0</v>
      </c>
      <c r="F92" s="10">
        <v>0</v>
      </c>
      <c r="G92" s="10">
        <v>0</v>
      </c>
      <c r="H92" s="10">
        <v>0</v>
      </c>
      <c r="I92" s="10">
        <v>0</v>
      </c>
      <c r="J92" s="10">
        <v>0</v>
      </c>
      <c r="K92" s="10">
        <v>0</v>
      </c>
      <c r="L92" s="10">
        <v>0</v>
      </c>
      <c r="M92" s="10">
        <v>0</v>
      </c>
      <c r="N92" s="10">
        <v>0</v>
      </c>
      <c r="O92" s="10">
        <v>0</v>
      </c>
      <c r="P92" s="10">
        <v>0</v>
      </c>
      <c r="Q92" s="10">
        <v>0</v>
      </c>
      <c r="R92" s="10">
        <v>0</v>
      </c>
      <c r="S92" s="10">
        <v>0</v>
      </c>
      <c r="T92" s="10">
        <v>0</v>
      </c>
      <c r="U92" s="10">
        <v>0</v>
      </c>
      <c r="V92" s="10">
        <v>1782.7</v>
      </c>
    </row>
    <row r="93" spans="1:22" x14ac:dyDescent="0.25">
      <c r="A93" s="4" t="s">
        <v>109</v>
      </c>
      <c r="B93" s="10">
        <v>5918.33</v>
      </c>
      <c r="C93" s="10">
        <v>0</v>
      </c>
      <c r="D93" s="10">
        <v>0</v>
      </c>
      <c r="E93" s="10">
        <v>0</v>
      </c>
      <c r="F93" s="10">
        <v>0</v>
      </c>
      <c r="G93" s="10">
        <v>0</v>
      </c>
      <c r="H93" s="10">
        <v>0</v>
      </c>
      <c r="I93" s="10">
        <v>0</v>
      </c>
      <c r="J93" s="10">
        <v>0</v>
      </c>
      <c r="K93" s="10">
        <v>0</v>
      </c>
      <c r="L93" s="10">
        <v>0</v>
      </c>
      <c r="M93" s="10">
        <v>0</v>
      </c>
      <c r="N93" s="10">
        <v>0</v>
      </c>
      <c r="O93" s="10">
        <v>0</v>
      </c>
      <c r="P93" s="10">
        <v>0</v>
      </c>
      <c r="Q93" s="10">
        <v>0</v>
      </c>
      <c r="R93" s="10">
        <v>0</v>
      </c>
      <c r="S93" s="10">
        <v>0</v>
      </c>
      <c r="T93" s="10">
        <v>0</v>
      </c>
      <c r="U93" s="10">
        <v>0</v>
      </c>
      <c r="V93" s="10">
        <v>5918.33</v>
      </c>
    </row>
    <row r="94" spans="1:22" x14ac:dyDescent="0.25">
      <c r="A94" s="4" t="s">
        <v>110</v>
      </c>
      <c r="B94" s="10">
        <v>12935.29</v>
      </c>
      <c r="C94" s="10">
        <v>0</v>
      </c>
      <c r="D94" s="10">
        <v>0</v>
      </c>
      <c r="E94" s="10">
        <v>0</v>
      </c>
      <c r="F94" s="10">
        <v>0</v>
      </c>
      <c r="G94" s="10">
        <v>0</v>
      </c>
      <c r="H94" s="10">
        <v>0</v>
      </c>
      <c r="I94" s="10">
        <v>0</v>
      </c>
      <c r="J94" s="10">
        <v>0</v>
      </c>
      <c r="K94" s="10">
        <v>33541.9</v>
      </c>
      <c r="L94" s="10">
        <v>0</v>
      </c>
      <c r="M94" s="10">
        <v>0</v>
      </c>
      <c r="N94" s="10">
        <v>0</v>
      </c>
      <c r="O94" s="10">
        <v>11581.4</v>
      </c>
      <c r="P94" s="10">
        <v>0</v>
      </c>
      <c r="Q94" s="10">
        <v>0</v>
      </c>
      <c r="R94" s="10">
        <v>0</v>
      </c>
      <c r="S94" s="10">
        <v>0</v>
      </c>
      <c r="T94" s="10">
        <v>0</v>
      </c>
      <c r="U94" s="10">
        <v>0</v>
      </c>
      <c r="V94" s="10">
        <v>58058.59</v>
      </c>
    </row>
    <row r="95" spans="1:22" x14ac:dyDescent="0.25">
      <c r="A95" s="4" t="s">
        <v>111</v>
      </c>
      <c r="B95" s="10">
        <v>25580.69</v>
      </c>
      <c r="C95" s="10">
        <v>0</v>
      </c>
      <c r="D95" s="10">
        <v>0</v>
      </c>
      <c r="E95" s="10">
        <v>0</v>
      </c>
      <c r="F95" s="10">
        <v>0</v>
      </c>
      <c r="G95" s="10">
        <v>0</v>
      </c>
      <c r="H95" s="10">
        <v>0</v>
      </c>
      <c r="I95" s="10">
        <v>0</v>
      </c>
      <c r="J95" s="10">
        <v>0</v>
      </c>
      <c r="K95" s="10">
        <v>0</v>
      </c>
      <c r="L95" s="10">
        <v>0</v>
      </c>
      <c r="M95" s="10">
        <v>0</v>
      </c>
      <c r="N95" s="10">
        <v>0</v>
      </c>
      <c r="O95" s="10">
        <v>0</v>
      </c>
      <c r="P95" s="10">
        <v>0</v>
      </c>
      <c r="Q95" s="10">
        <v>0</v>
      </c>
      <c r="R95" s="10">
        <v>0</v>
      </c>
      <c r="S95" s="10">
        <v>0</v>
      </c>
      <c r="T95" s="10">
        <v>0</v>
      </c>
      <c r="U95" s="10">
        <v>0</v>
      </c>
      <c r="V95" s="10">
        <v>25580.69</v>
      </c>
    </row>
    <row r="96" spans="1:22" x14ac:dyDescent="0.25">
      <c r="A96" s="4" t="s">
        <v>112</v>
      </c>
      <c r="B96" s="10">
        <v>1.1200000000000001</v>
      </c>
      <c r="C96" s="10">
        <v>0</v>
      </c>
      <c r="D96" s="10">
        <v>0</v>
      </c>
      <c r="E96" s="10">
        <v>0</v>
      </c>
      <c r="F96" s="10">
        <v>0</v>
      </c>
      <c r="G96" s="10">
        <v>0</v>
      </c>
      <c r="H96" s="10">
        <v>0</v>
      </c>
      <c r="I96" s="10">
        <v>0</v>
      </c>
      <c r="J96" s="10">
        <v>0</v>
      </c>
      <c r="K96" s="10">
        <v>0</v>
      </c>
      <c r="L96" s="10">
        <v>0</v>
      </c>
      <c r="M96" s="10">
        <v>0</v>
      </c>
      <c r="N96" s="10">
        <v>0</v>
      </c>
      <c r="O96" s="10">
        <v>0</v>
      </c>
      <c r="P96" s="10">
        <v>0</v>
      </c>
      <c r="Q96" s="10">
        <v>0</v>
      </c>
      <c r="R96" s="10">
        <v>0</v>
      </c>
      <c r="S96" s="10">
        <v>0</v>
      </c>
      <c r="T96" s="10">
        <v>0</v>
      </c>
      <c r="U96" s="10">
        <v>0</v>
      </c>
      <c r="V96" s="10">
        <v>1.1200000000000001</v>
      </c>
    </row>
    <row r="97" spans="1:22" x14ac:dyDescent="0.25">
      <c r="A97" s="4" t="s">
        <v>113</v>
      </c>
      <c r="B97" s="10">
        <v>5960.88</v>
      </c>
      <c r="C97" s="10">
        <v>0</v>
      </c>
      <c r="D97" s="10">
        <v>0</v>
      </c>
      <c r="E97" s="10">
        <v>0</v>
      </c>
      <c r="F97" s="10">
        <v>0</v>
      </c>
      <c r="G97" s="10">
        <v>0</v>
      </c>
      <c r="H97" s="10">
        <v>0</v>
      </c>
      <c r="I97" s="10">
        <v>0</v>
      </c>
      <c r="J97" s="10">
        <v>0</v>
      </c>
      <c r="K97" s="10">
        <v>0</v>
      </c>
      <c r="L97" s="10">
        <v>0</v>
      </c>
      <c r="M97" s="10">
        <v>0</v>
      </c>
      <c r="N97" s="10">
        <v>0</v>
      </c>
      <c r="O97" s="10">
        <v>0</v>
      </c>
      <c r="P97" s="10">
        <v>0</v>
      </c>
      <c r="Q97" s="10">
        <v>0</v>
      </c>
      <c r="R97" s="10">
        <v>0</v>
      </c>
      <c r="S97" s="10">
        <v>0</v>
      </c>
      <c r="T97" s="10">
        <v>0</v>
      </c>
      <c r="U97" s="10">
        <v>0</v>
      </c>
      <c r="V97" s="10">
        <v>5960.88</v>
      </c>
    </row>
    <row r="98" spans="1:22" x14ac:dyDescent="0.25">
      <c r="A98" s="4" t="s">
        <v>114</v>
      </c>
      <c r="B98" s="10">
        <v>21078.99</v>
      </c>
      <c r="C98" s="10">
        <v>0</v>
      </c>
      <c r="D98" s="10">
        <v>0</v>
      </c>
      <c r="E98" s="10">
        <v>0</v>
      </c>
      <c r="F98" s="10">
        <v>0</v>
      </c>
      <c r="G98" s="10">
        <v>0</v>
      </c>
      <c r="H98" s="10">
        <v>0</v>
      </c>
      <c r="I98" s="10">
        <v>0</v>
      </c>
      <c r="J98" s="10">
        <v>0</v>
      </c>
      <c r="K98" s="10">
        <v>0</v>
      </c>
      <c r="L98" s="10">
        <v>0</v>
      </c>
      <c r="M98" s="10">
        <v>0</v>
      </c>
      <c r="N98" s="10">
        <v>0</v>
      </c>
      <c r="O98" s="10">
        <v>0</v>
      </c>
      <c r="P98" s="10">
        <v>0</v>
      </c>
      <c r="Q98" s="10">
        <v>0</v>
      </c>
      <c r="R98" s="10">
        <v>0</v>
      </c>
      <c r="S98" s="10">
        <v>0</v>
      </c>
      <c r="T98" s="10">
        <v>0</v>
      </c>
      <c r="U98" s="10">
        <v>0</v>
      </c>
      <c r="V98" s="10">
        <v>21078.99</v>
      </c>
    </row>
    <row r="99" spans="1:22" x14ac:dyDescent="0.25">
      <c r="A99" s="4" t="s">
        <v>115</v>
      </c>
      <c r="B99" s="10">
        <v>62992.22</v>
      </c>
      <c r="C99" s="10">
        <v>0</v>
      </c>
      <c r="D99" s="10">
        <v>0</v>
      </c>
      <c r="E99" s="10">
        <v>0</v>
      </c>
      <c r="F99" s="10">
        <v>0</v>
      </c>
      <c r="G99" s="10">
        <v>0</v>
      </c>
      <c r="H99" s="10">
        <v>0</v>
      </c>
      <c r="I99" s="10">
        <v>0</v>
      </c>
      <c r="J99" s="10">
        <v>0</v>
      </c>
      <c r="K99" s="10">
        <v>0</v>
      </c>
      <c r="L99" s="10">
        <v>0</v>
      </c>
      <c r="M99" s="10">
        <v>0</v>
      </c>
      <c r="N99" s="10">
        <v>0</v>
      </c>
      <c r="O99" s="10">
        <v>0</v>
      </c>
      <c r="P99" s="10">
        <v>0</v>
      </c>
      <c r="Q99" s="10">
        <v>0</v>
      </c>
      <c r="R99" s="10">
        <v>0</v>
      </c>
      <c r="S99" s="10">
        <v>0</v>
      </c>
      <c r="T99" s="10">
        <v>0</v>
      </c>
      <c r="U99" s="10">
        <v>0</v>
      </c>
      <c r="V99" s="10">
        <v>62992.22</v>
      </c>
    </row>
    <row r="100" spans="1:22" x14ac:dyDescent="0.25">
      <c r="A100" s="4" t="s">
        <v>116</v>
      </c>
      <c r="B100" s="10">
        <v>552.59</v>
      </c>
      <c r="C100" s="10">
        <v>0</v>
      </c>
      <c r="D100" s="10">
        <v>0</v>
      </c>
      <c r="E100" s="10">
        <v>0</v>
      </c>
      <c r="F100" s="10">
        <v>0</v>
      </c>
      <c r="G100" s="10">
        <v>0</v>
      </c>
      <c r="H100" s="10">
        <v>0</v>
      </c>
      <c r="I100" s="10">
        <v>0</v>
      </c>
      <c r="J100" s="10">
        <v>0</v>
      </c>
      <c r="K100" s="10">
        <v>0</v>
      </c>
      <c r="L100" s="10">
        <v>0</v>
      </c>
      <c r="M100" s="10">
        <v>0</v>
      </c>
      <c r="N100" s="10">
        <v>0</v>
      </c>
      <c r="O100" s="10">
        <v>0</v>
      </c>
      <c r="P100" s="10">
        <v>0</v>
      </c>
      <c r="Q100" s="10">
        <v>0</v>
      </c>
      <c r="R100" s="10">
        <v>0</v>
      </c>
      <c r="S100" s="10">
        <v>0</v>
      </c>
      <c r="T100" s="10">
        <v>0</v>
      </c>
      <c r="U100" s="10">
        <v>0</v>
      </c>
      <c r="V100" s="10">
        <v>552.59</v>
      </c>
    </row>
    <row r="101" spans="1:22" x14ac:dyDescent="0.25">
      <c r="A101" s="4" t="s">
        <v>117</v>
      </c>
      <c r="B101" s="10">
        <v>70913.61</v>
      </c>
      <c r="C101" s="10">
        <v>0</v>
      </c>
      <c r="D101" s="10">
        <v>0</v>
      </c>
      <c r="E101" s="10">
        <v>0</v>
      </c>
      <c r="F101" s="10">
        <v>0</v>
      </c>
      <c r="G101" s="10">
        <v>0</v>
      </c>
      <c r="H101" s="10">
        <v>0</v>
      </c>
      <c r="I101" s="10">
        <v>0</v>
      </c>
      <c r="J101" s="10">
        <v>0</v>
      </c>
      <c r="K101" s="10">
        <v>0</v>
      </c>
      <c r="L101" s="10">
        <v>0</v>
      </c>
      <c r="M101" s="10">
        <v>0</v>
      </c>
      <c r="N101" s="10">
        <v>0</v>
      </c>
      <c r="O101" s="10">
        <v>0</v>
      </c>
      <c r="P101" s="10">
        <v>0</v>
      </c>
      <c r="Q101" s="10">
        <v>0</v>
      </c>
      <c r="R101" s="10">
        <v>0</v>
      </c>
      <c r="S101" s="10">
        <v>0</v>
      </c>
      <c r="T101" s="10">
        <v>0</v>
      </c>
      <c r="U101" s="10">
        <v>0</v>
      </c>
      <c r="V101" s="10">
        <v>70913.61</v>
      </c>
    </row>
    <row r="102" spans="1:22" x14ac:dyDescent="0.25">
      <c r="A102" s="4" t="s">
        <v>118</v>
      </c>
      <c r="B102" s="10">
        <v>24.14</v>
      </c>
      <c r="C102" s="10">
        <v>0</v>
      </c>
      <c r="D102" s="10">
        <v>0</v>
      </c>
      <c r="E102" s="10">
        <v>0</v>
      </c>
      <c r="F102" s="10">
        <v>0</v>
      </c>
      <c r="G102" s="10">
        <v>0</v>
      </c>
      <c r="H102" s="10">
        <v>0</v>
      </c>
      <c r="I102" s="10">
        <v>0</v>
      </c>
      <c r="J102" s="10">
        <v>0</v>
      </c>
      <c r="K102" s="10">
        <v>0</v>
      </c>
      <c r="L102" s="10">
        <v>0</v>
      </c>
      <c r="M102" s="10">
        <v>0</v>
      </c>
      <c r="N102" s="10">
        <v>0</v>
      </c>
      <c r="O102" s="10">
        <v>0</v>
      </c>
      <c r="P102" s="10">
        <v>0</v>
      </c>
      <c r="Q102" s="10">
        <v>0</v>
      </c>
      <c r="R102" s="10">
        <v>0</v>
      </c>
      <c r="S102" s="10">
        <v>0</v>
      </c>
      <c r="T102" s="10">
        <v>0</v>
      </c>
      <c r="U102" s="10">
        <v>0</v>
      </c>
      <c r="V102" s="10">
        <v>24.14</v>
      </c>
    </row>
    <row r="103" spans="1:22" x14ac:dyDescent="0.25">
      <c r="A103" s="4" t="s">
        <v>119</v>
      </c>
      <c r="B103" s="10">
        <v>2972.73</v>
      </c>
      <c r="C103" s="10">
        <v>0</v>
      </c>
      <c r="D103" s="10">
        <v>0</v>
      </c>
      <c r="E103" s="10">
        <v>0</v>
      </c>
      <c r="F103" s="10">
        <v>0</v>
      </c>
      <c r="G103" s="10">
        <v>0</v>
      </c>
      <c r="H103" s="10">
        <v>0</v>
      </c>
      <c r="I103" s="10">
        <v>0</v>
      </c>
      <c r="J103" s="10">
        <v>0</v>
      </c>
      <c r="K103" s="10">
        <v>0</v>
      </c>
      <c r="L103" s="10">
        <v>0</v>
      </c>
      <c r="M103" s="10">
        <v>0</v>
      </c>
      <c r="N103" s="10">
        <v>0</v>
      </c>
      <c r="O103" s="10">
        <v>0</v>
      </c>
      <c r="P103" s="10">
        <v>0</v>
      </c>
      <c r="Q103" s="10">
        <v>0</v>
      </c>
      <c r="R103" s="10">
        <v>0</v>
      </c>
      <c r="S103" s="10">
        <v>0</v>
      </c>
      <c r="T103" s="10">
        <v>0</v>
      </c>
      <c r="U103" s="10">
        <v>0</v>
      </c>
      <c r="V103" s="10">
        <v>2972.73</v>
      </c>
    </row>
    <row r="104" spans="1:22" x14ac:dyDescent="0.25">
      <c r="A104" s="4" t="s">
        <v>120</v>
      </c>
      <c r="B104" s="10">
        <v>18499.27</v>
      </c>
      <c r="C104" s="10">
        <v>0</v>
      </c>
      <c r="D104" s="10">
        <v>0</v>
      </c>
      <c r="E104" s="10">
        <v>0</v>
      </c>
      <c r="F104" s="10">
        <v>0</v>
      </c>
      <c r="G104" s="10">
        <v>0</v>
      </c>
      <c r="H104" s="10">
        <v>0</v>
      </c>
      <c r="I104" s="10">
        <v>0</v>
      </c>
      <c r="J104" s="10">
        <v>0</v>
      </c>
      <c r="K104" s="10">
        <v>0</v>
      </c>
      <c r="L104" s="10">
        <v>0</v>
      </c>
      <c r="M104" s="10">
        <v>0</v>
      </c>
      <c r="N104" s="10">
        <v>0</v>
      </c>
      <c r="O104" s="10">
        <v>0</v>
      </c>
      <c r="P104" s="10">
        <v>0</v>
      </c>
      <c r="Q104" s="10">
        <v>0</v>
      </c>
      <c r="R104" s="10">
        <v>0</v>
      </c>
      <c r="S104" s="10">
        <v>0</v>
      </c>
      <c r="T104" s="10">
        <v>0</v>
      </c>
      <c r="U104" s="10">
        <v>0</v>
      </c>
      <c r="V104" s="10">
        <v>18499.27</v>
      </c>
    </row>
    <row r="105" spans="1:22" x14ac:dyDescent="0.25">
      <c r="A105" s="11" t="s">
        <v>121</v>
      </c>
      <c r="B105" s="12">
        <v>1008024.64</v>
      </c>
      <c r="C105" s="12">
        <v>0</v>
      </c>
      <c r="D105" s="12">
        <v>0</v>
      </c>
      <c r="E105" s="12">
        <v>0</v>
      </c>
      <c r="F105" s="12">
        <v>1.34</v>
      </c>
      <c r="G105" s="12">
        <v>0</v>
      </c>
      <c r="H105" s="12">
        <v>0</v>
      </c>
      <c r="I105" s="12">
        <v>0</v>
      </c>
      <c r="J105" s="12">
        <v>0</v>
      </c>
      <c r="K105" s="12">
        <v>34086.019999999997</v>
      </c>
      <c r="L105" s="12">
        <v>0</v>
      </c>
      <c r="M105" s="12">
        <v>12737.99</v>
      </c>
      <c r="N105" s="12">
        <v>0</v>
      </c>
      <c r="O105" s="12">
        <v>11581.4</v>
      </c>
      <c r="P105" s="12">
        <v>0</v>
      </c>
      <c r="Q105" s="12">
        <v>2370</v>
      </c>
      <c r="R105" s="12">
        <v>420.87</v>
      </c>
      <c r="S105" s="12">
        <v>0</v>
      </c>
      <c r="T105" s="12">
        <v>0</v>
      </c>
      <c r="U105" s="12">
        <v>0</v>
      </c>
      <c r="V105" s="12">
        <v>1069222.26</v>
      </c>
    </row>
    <row r="106" spans="1:22" x14ac:dyDescent="0.25">
      <c r="A106" s="5" t="s">
        <v>122</v>
      </c>
      <c r="B106" s="5" t="s">
        <v>33</v>
      </c>
      <c r="C106" s="5" t="s">
        <v>33</v>
      </c>
      <c r="D106" s="5" t="s">
        <v>33</v>
      </c>
      <c r="E106" s="5" t="s">
        <v>33</v>
      </c>
      <c r="F106" s="5" t="s">
        <v>33</v>
      </c>
      <c r="G106" s="5" t="s">
        <v>33</v>
      </c>
      <c r="H106" s="5" t="s">
        <v>33</v>
      </c>
      <c r="I106" s="5" t="s">
        <v>33</v>
      </c>
      <c r="J106" s="5" t="s">
        <v>33</v>
      </c>
      <c r="K106" s="5" t="s">
        <v>33</v>
      </c>
      <c r="L106" s="5" t="s">
        <v>33</v>
      </c>
      <c r="M106" s="5" t="s">
        <v>33</v>
      </c>
      <c r="N106" s="5" t="s">
        <v>33</v>
      </c>
      <c r="O106" s="5" t="s">
        <v>33</v>
      </c>
      <c r="P106" s="5" t="s">
        <v>33</v>
      </c>
      <c r="Q106" s="5" t="s">
        <v>33</v>
      </c>
      <c r="R106" s="5" t="s">
        <v>33</v>
      </c>
      <c r="S106" s="5" t="s">
        <v>33</v>
      </c>
      <c r="T106" s="5" t="s">
        <v>33</v>
      </c>
      <c r="U106" s="5" t="s">
        <v>33</v>
      </c>
      <c r="V106" s="5" t="s">
        <v>33</v>
      </c>
    </row>
    <row r="107" spans="1:22" x14ac:dyDescent="0.25">
      <c r="A107" s="4" t="s">
        <v>123</v>
      </c>
      <c r="B107" s="10">
        <v>22925.19</v>
      </c>
      <c r="C107" s="10">
        <v>0</v>
      </c>
      <c r="D107" s="10">
        <v>0</v>
      </c>
      <c r="E107" s="10">
        <v>0</v>
      </c>
      <c r="F107" s="10">
        <v>0</v>
      </c>
      <c r="G107" s="10">
        <v>0</v>
      </c>
      <c r="H107" s="10">
        <v>0</v>
      </c>
      <c r="I107" s="10">
        <v>0</v>
      </c>
      <c r="J107" s="10">
        <v>0</v>
      </c>
      <c r="K107" s="10">
        <v>0</v>
      </c>
      <c r="L107" s="10">
        <v>0</v>
      </c>
      <c r="M107" s="10">
        <v>0</v>
      </c>
      <c r="N107" s="10">
        <v>0</v>
      </c>
      <c r="O107" s="10">
        <v>0</v>
      </c>
      <c r="P107" s="10">
        <v>0</v>
      </c>
      <c r="Q107" s="10">
        <v>0</v>
      </c>
      <c r="R107" s="10">
        <v>0</v>
      </c>
      <c r="S107" s="10">
        <v>0</v>
      </c>
      <c r="T107" s="10">
        <v>0</v>
      </c>
      <c r="U107" s="10">
        <v>0</v>
      </c>
      <c r="V107" s="10">
        <v>22925.19</v>
      </c>
    </row>
    <row r="108" spans="1:22" x14ac:dyDescent="0.25">
      <c r="A108" s="11" t="s">
        <v>124</v>
      </c>
      <c r="B108" s="12">
        <v>22925.19</v>
      </c>
      <c r="C108" s="12">
        <v>0</v>
      </c>
      <c r="D108" s="12">
        <v>0</v>
      </c>
      <c r="E108" s="12">
        <v>0</v>
      </c>
      <c r="F108" s="12">
        <v>0</v>
      </c>
      <c r="G108" s="12">
        <v>0</v>
      </c>
      <c r="H108" s="12">
        <v>0</v>
      </c>
      <c r="I108" s="12">
        <v>0</v>
      </c>
      <c r="J108" s="12">
        <v>0</v>
      </c>
      <c r="K108" s="12">
        <v>0</v>
      </c>
      <c r="L108" s="12">
        <v>0</v>
      </c>
      <c r="M108" s="12">
        <v>0</v>
      </c>
      <c r="N108" s="12">
        <v>0</v>
      </c>
      <c r="O108" s="12">
        <v>0</v>
      </c>
      <c r="P108" s="12">
        <v>0</v>
      </c>
      <c r="Q108" s="12">
        <v>0</v>
      </c>
      <c r="R108" s="12">
        <v>0</v>
      </c>
      <c r="S108" s="12">
        <v>0</v>
      </c>
      <c r="T108" s="12">
        <v>0</v>
      </c>
      <c r="U108" s="12">
        <v>0</v>
      </c>
      <c r="V108" s="12">
        <v>22925.19</v>
      </c>
    </row>
    <row r="109" spans="1:22" x14ac:dyDescent="0.25">
      <c r="A109" s="5" t="s">
        <v>125</v>
      </c>
      <c r="B109" s="5" t="s">
        <v>33</v>
      </c>
      <c r="C109" s="5" t="s">
        <v>33</v>
      </c>
      <c r="D109" s="5" t="s">
        <v>33</v>
      </c>
      <c r="E109" s="5" t="s">
        <v>33</v>
      </c>
      <c r="F109" s="5" t="s">
        <v>33</v>
      </c>
      <c r="G109" s="5" t="s">
        <v>33</v>
      </c>
      <c r="H109" s="5" t="s">
        <v>33</v>
      </c>
      <c r="I109" s="5" t="s">
        <v>33</v>
      </c>
      <c r="J109" s="5" t="s">
        <v>33</v>
      </c>
      <c r="K109" s="5" t="s">
        <v>33</v>
      </c>
      <c r="L109" s="5" t="s">
        <v>33</v>
      </c>
      <c r="M109" s="5" t="s">
        <v>33</v>
      </c>
      <c r="N109" s="5" t="s">
        <v>33</v>
      </c>
      <c r="O109" s="5" t="s">
        <v>33</v>
      </c>
      <c r="P109" s="5" t="s">
        <v>33</v>
      </c>
      <c r="Q109" s="5" t="s">
        <v>33</v>
      </c>
      <c r="R109" s="5" t="s">
        <v>33</v>
      </c>
      <c r="S109" s="5" t="s">
        <v>33</v>
      </c>
      <c r="T109" s="5" t="s">
        <v>33</v>
      </c>
      <c r="U109" s="5" t="s">
        <v>33</v>
      </c>
      <c r="V109" s="5" t="s">
        <v>33</v>
      </c>
    </row>
    <row r="110" spans="1:22" x14ac:dyDescent="0.25">
      <c r="A110" s="4" t="s">
        <v>126</v>
      </c>
      <c r="B110" s="10">
        <v>26447.26</v>
      </c>
      <c r="C110" s="10">
        <v>0</v>
      </c>
      <c r="D110" s="10">
        <v>0</v>
      </c>
      <c r="E110" s="10">
        <v>0</v>
      </c>
      <c r="F110" s="10">
        <v>0</v>
      </c>
      <c r="G110" s="10">
        <v>0</v>
      </c>
      <c r="H110" s="10">
        <v>0</v>
      </c>
      <c r="I110" s="10">
        <v>0</v>
      </c>
      <c r="J110" s="10">
        <v>0</v>
      </c>
      <c r="K110" s="10">
        <v>0</v>
      </c>
      <c r="L110" s="10">
        <v>0</v>
      </c>
      <c r="M110" s="10">
        <v>0</v>
      </c>
      <c r="N110" s="10">
        <v>0</v>
      </c>
      <c r="O110" s="10">
        <v>0</v>
      </c>
      <c r="P110" s="10">
        <v>0</v>
      </c>
      <c r="Q110" s="10">
        <v>0</v>
      </c>
      <c r="R110" s="10">
        <v>0</v>
      </c>
      <c r="S110" s="10">
        <v>0</v>
      </c>
      <c r="T110" s="10">
        <v>0</v>
      </c>
      <c r="U110" s="10">
        <v>0</v>
      </c>
      <c r="V110" s="10">
        <v>26447.26</v>
      </c>
    </row>
    <row r="111" spans="1:22" x14ac:dyDescent="0.25">
      <c r="A111" s="11" t="s">
        <v>127</v>
      </c>
      <c r="B111" s="12">
        <v>26447.26</v>
      </c>
      <c r="C111" s="12">
        <v>0</v>
      </c>
      <c r="D111" s="12">
        <v>0</v>
      </c>
      <c r="E111" s="12">
        <v>0</v>
      </c>
      <c r="F111" s="12">
        <v>0</v>
      </c>
      <c r="G111" s="12">
        <v>0</v>
      </c>
      <c r="H111" s="12">
        <v>0</v>
      </c>
      <c r="I111" s="12">
        <v>0</v>
      </c>
      <c r="J111" s="12">
        <v>0</v>
      </c>
      <c r="K111" s="12">
        <v>0</v>
      </c>
      <c r="L111" s="12">
        <v>0</v>
      </c>
      <c r="M111" s="12">
        <v>0</v>
      </c>
      <c r="N111" s="12">
        <v>0</v>
      </c>
      <c r="O111" s="12">
        <v>0</v>
      </c>
      <c r="P111" s="12">
        <v>0</v>
      </c>
      <c r="Q111" s="12">
        <v>0</v>
      </c>
      <c r="R111" s="12">
        <v>0</v>
      </c>
      <c r="S111" s="12">
        <v>0</v>
      </c>
      <c r="T111" s="12">
        <v>0</v>
      </c>
      <c r="U111" s="12">
        <v>0</v>
      </c>
      <c r="V111" s="12">
        <v>26447.26</v>
      </c>
    </row>
    <row r="112" spans="1:22" x14ac:dyDescent="0.25">
      <c r="A112" s="16" t="s">
        <v>8</v>
      </c>
      <c r="B112" s="16"/>
      <c r="C112" s="16"/>
      <c r="D112" s="16"/>
      <c r="E112" s="16"/>
      <c r="F112" s="16"/>
      <c r="G112" s="16"/>
      <c r="H112" s="16"/>
      <c r="I112" s="16"/>
      <c r="J112" s="16"/>
      <c r="K112" s="16"/>
      <c r="L112" s="16"/>
      <c r="M112" s="16"/>
      <c r="N112" s="16"/>
      <c r="O112" s="16"/>
      <c r="P112" s="16"/>
      <c r="Q112" s="16"/>
      <c r="R112" s="16"/>
      <c r="S112" s="16"/>
      <c r="T112" s="16"/>
      <c r="U112" s="16"/>
      <c r="V112" s="16"/>
    </row>
    <row r="113" spans="1:22" x14ac:dyDescent="0.25">
      <c r="A113" s="11" t="s">
        <v>128</v>
      </c>
      <c r="B113" s="12">
        <v>1091601.71</v>
      </c>
      <c r="C113" s="12">
        <v>0</v>
      </c>
      <c r="D113" s="12">
        <v>0</v>
      </c>
      <c r="E113" s="12">
        <v>0</v>
      </c>
      <c r="F113" s="12">
        <v>1.34</v>
      </c>
      <c r="G113" s="12">
        <v>0</v>
      </c>
      <c r="H113" s="12">
        <v>0</v>
      </c>
      <c r="I113" s="12">
        <v>0</v>
      </c>
      <c r="J113" s="12">
        <v>0</v>
      </c>
      <c r="K113" s="12">
        <v>34946.93</v>
      </c>
      <c r="L113" s="12">
        <v>0</v>
      </c>
      <c r="M113" s="12">
        <v>13196.6</v>
      </c>
      <c r="N113" s="12">
        <v>26514.38</v>
      </c>
      <c r="O113" s="12">
        <v>13931.57</v>
      </c>
      <c r="P113" s="12">
        <v>0</v>
      </c>
      <c r="Q113" s="12">
        <v>4967.6099999999997</v>
      </c>
      <c r="R113" s="12">
        <v>420.87</v>
      </c>
      <c r="S113" s="12">
        <v>1732.5</v>
      </c>
      <c r="T113" s="12">
        <v>0</v>
      </c>
      <c r="U113" s="12">
        <v>0</v>
      </c>
      <c r="V113" s="12">
        <v>1187313.51</v>
      </c>
    </row>
    <row r="114" spans="1:22" x14ac:dyDescent="0.25">
      <c r="A114" s="16" t="s">
        <v>8</v>
      </c>
      <c r="B114" s="16"/>
      <c r="C114" s="16"/>
      <c r="D114" s="16"/>
      <c r="E114" s="16"/>
      <c r="F114" s="16"/>
      <c r="G114" s="16"/>
      <c r="H114" s="16"/>
      <c r="I114" s="16"/>
      <c r="J114" s="16"/>
      <c r="K114" s="16"/>
      <c r="L114" s="16"/>
      <c r="M114" s="16"/>
      <c r="N114" s="16"/>
      <c r="O114" s="16"/>
      <c r="P114" s="16"/>
      <c r="Q114" s="16"/>
      <c r="R114" s="16"/>
      <c r="S114" s="16"/>
      <c r="T114" s="16"/>
      <c r="U114" s="16"/>
      <c r="V114" s="16"/>
    </row>
    <row r="115" spans="1:22" x14ac:dyDescent="0.25">
      <c r="A115" s="11" t="s">
        <v>129</v>
      </c>
      <c r="B115" s="13">
        <v>2566469.5299999998</v>
      </c>
      <c r="C115" s="13">
        <v>53668.56</v>
      </c>
      <c r="D115" s="13">
        <v>47460</v>
      </c>
      <c r="E115" s="13">
        <v>443.71</v>
      </c>
      <c r="F115" s="13">
        <v>1.34</v>
      </c>
      <c r="G115" s="13">
        <v>25448</v>
      </c>
      <c r="H115" s="13">
        <v>5840</v>
      </c>
      <c r="I115" s="13">
        <v>288.67</v>
      </c>
      <c r="J115" s="13">
        <v>2060.46</v>
      </c>
      <c r="K115" s="13">
        <v>34946.93</v>
      </c>
      <c r="L115" s="13">
        <v>19561.97</v>
      </c>
      <c r="M115" s="13">
        <v>13196.6</v>
      </c>
      <c r="N115" s="13">
        <v>26514.38</v>
      </c>
      <c r="O115" s="13">
        <v>242458</v>
      </c>
      <c r="P115" s="13">
        <v>14912</v>
      </c>
      <c r="Q115" s="13">
        <v>4967.6099999999997</v>
      </c>
      <c r="R115" s="13">
        <v>420.87</v>
      </c>
      <c r="S115" s="13">
        <v>20513.240000000002</v>
      </c>
      <c r="T115" s="19">
        <v>478.58</v>
      </c>
      <c r="U115" s="13">
        <v>3000</v>
      </c>
      <c r="V115" s="13">
        <v>3082650.45</v>
      </c>
    </row>
    <row r="116" spans="1:22" x14ac:dyDescent="0.25">
      <c r="A116" s="5" t="s">
        <v>130</v>
      </c>
      <c r="B116" s="14" t="s">
        <v>33</v>
      </c>
      <c r="C116" s="14" t="s">
        <v>33</v>
      </c>
      <c r="D116" s="14" t="s">
        <v>33</v>
      </c>
      <c r="E116" s="14" t="s">
        <v>33</v>
      </c>
      <c r="F116" s="14" t="s">
        <v>33</v>
      </c>
      <c r="G116" s="14" t="s">
        <v>33</v>
      </c>
      <c r="H116" s="14" t="s">
        <v>33</v>
      </c>
      <c r="I116" s="14" t="s">
        <v>33</v>
      </c>
      <c r="J116" s="14" t="s">
        <v>33</v>
      </c>
      <c r="K116" s="14" t="s">
        <v>33</v>
      </c>
      <c r="L116" s="14" t="s">
        <v>33</v>
      </c>
      <c r="M116" s="14" t="s">
        <v>33</v>
      </c>
      <c r="N116" s="14" t="s">
        <v>33</v>
      </c>
      <c r="O116" s="14" t="s">
        <v>33</v>
      </c>
      <c r="P116" s="14" t="s">
        <v>33</v>
      </c>
      <c r="Q116" s="14" t="s">
        <v>33</v>
      </c>
      <c r="R116" s="14" t="s">
        <v>33</v>
      </c>
      <c r="S116" s="14" t="s">
        <v>33</v>
      </c>
      <c r="T116" s="14" t="s">
        <v>33</v>
      </c>
      <c r="U116" s="14" t="s">
        <v>33</v>
      </c>
      <c r="V116" s="14" t="s">
        <v>33</v>
      </c>
    </row>
    <row r="117" spans="1:22" x14ac:dyDescent="0.25">
      <c r="A117" s="11" t="s">
        <v>131</v>
      </c>
      <c r="B117" s="4" t="s">
        <v>132</v>
      </c>
      <c r="C117" s="4" t="s">
        <v>132</v>
      </c>
      <c r="D117" s="4" t="s">
        <v>132</v>
      </c>
      <c r="E117" s="4" t="s">
        <v>132</v>
      </c>
      <c r="F117" s="4" t="s">
        <v>132</v>
      </c>
      <c r="G117" s="4" t="s">
        <v>132</v>
      </c>
      <c r="H117" s="4" t="s">
        <v>132</v>
      </c>
      <c r="I117" s="4" t="s">
        <v>132</v>
      </c>
      <c r="J117" s="4" t="s">
        <v>132</v>
      </c>
      <c r="K117" s="4" t="s">
        <v>132</v>
      </c>
      <c r="L117" s="4" t="s">
        <v>132</v>
      </c>
      <c r="M117" s="4" t="s">
        <v>132</v>
      </c>
      <c r="N117" s="4" t="s">
        <v>132</v>
      </c>
      <c r="O117" s="4" t="s">
        <v>132</v>
      </c>
      <c r="P117" s="4" t="s">
        <v>132</v>
      </c>
      <c r="Q117" s="4" t="s">
        <v>132</v>
      </c>
      <c r="R117" s="4" t="s">
        <v>132</v>
      </c>
      <c r="S117" s="4" t="s">
        <v>132</v>
      </c>
      <c r="T117" s="4" t="s">
        <v>132</v>
      </c>
      <c r="U117" s="4" t="s">
        <v>132</v>
      </c>
      <c r="V117" s="4" t="s">
        <v>132</v>
      </c>
    </row>
    <row r="118" spans="1:22" x14ac:dyDescent="0.25">
      <c r="A118" s="4" t="s">
        <v>133</v>
      </c>
      <c r="B118" s="10">
        <v>-865.92</v>
      </c>
      <c r="C118" s="10">
        <v>0</v>
      </c>
      <c r="D118" s="10">
        <v>0</v>
      </c>
      <c r="E118" s="10">
        <v>443.71</v>
      </c>
      <c r="F118" s="10">
        <v>1.34</v>
      </c>
      <c r="G118" s="10">
        <v>0</v>
      </c>
      <c r="H118" s="10">
        <v>0</v>
      </c>
      <c r="I118" s="10">
        <v>0</v>
      </c>
      <c r="J118" s="10">
        <v>0</v>
      </c>
      <c r="K118" s="10">
        <v>0</v>
      </c>
      <c r="L118" s="10">
        <v>0</v>
      </c>
      <c r="M118" s="10">
        <v>0</v>
      </c>
      <c r="N118" s="10">
        <v>0</v>
      </c>
      <c r="O118" s="10">
        <v>0</v>
      </c>
      <c r="P118" s="10">
        <v>0</v>
      </c>
      <c r="Q118" s="10">
        <v>0</v>
      </c>
      <c r="R118" s="10">
        <v>420.87</v>
      </c>
      <c r="S118" s="10">
        <v>0</v>
      </c>
      <c r="T118" s="10">
        <v>0</v>
      </c>
      <c r="U118" s="10">
        <v>0</v>
      </c>
      <c r="V118" s="10">
        <v>0</v>
      </c>
    </row>
    <row r="119" spans="1:22" x14ac:dyDescent="0.25">
      <c r="A119" s="11" t="s">
        <v>134</v>
      </c>
      <c r="B119" s="13">
        <v>865.92</v>
      </c>
      <c r="C119" s="13">
        <v>0</v>
      </c>
      <c r="D119" s="13">
        <v>0</v>
      </c>
      <c r="E119" s="13">
        <v>-443.71</v>
      </c>
      <c r="F119" s="13">
        <v>-1.34</v>
      </c>
      <c r="G119" s="13">
        <v>0</v>
      </c>
      <c r="H119" s="13">
        <v>0</v>
      </c>
      <c r="I119" s="13">
        <v>0</v>
      </c>
      <c r="J119" s="13">
        <v>0</v>
      </c>
      <c r="K119" s="13">
        <v>0</v>
      </c>
      <c r="L119" s="13">
        <v>0</v>
      </c>
      <c r="M119" s="13">
        <v>0</v>
      </c>
      <c r="N119" s="13">
        <v>0</v>
      </c>
      <c r="O119" s="13">
        <v>0</v>
      </c>
      <c r="P119" s="13">
        <v>0</v>
      </c>
      <c r="Q119" s="13">
        <v>0</v>
      </c>
      <c r="R119" s="13">
        <v>-420.87</v>
      </c>
      <c r="S119" s="13">
        <v>0</v>
      </c>
      <c r="T119" s="13">
        <v>0</v>
      </c>
      <c r="U119" s="13">
        <v>0</v>
      </c>
      <c r="V119" s="13">
        <v>0</v>
      </c>
    </row>
    <row r="120" spans="1:22" x14ac:dyDescent="0.25">
      <c r="A120" s="16" t="s">
        <v>8</v>
      </c>
      <c r="B120" s="16"/>
      <c r="C120" s="16"/>
      <c r="D120" s="16"/>
      <c r="E120" s="16"/>
      <c r="F120" s="16"/>
      <c r="G120" s="16"/>
      <c r="H120" s="16"/>
      <c r="I120" s="16"/>
      <c r="J120" s="16"/>
      <c r="K120" s="16"/>
      <c r="L120" s="16"/>
      <c r="M120" s="16"/>
      <c r="N120" s="16"/>
      <c r="O120" s="16"/>
      <c r="P120" s="16"/>
      <c r="Q120" s="16"/>
      <c r="R120" s="16"/>
      <c r="S120" s="16"/>
      <c r="T120" s="16"/>
      <c r="U120" s="16"/>
      <c r="V120" s="16"/>
    </row>
    <row r="121" spans="1:22" x14ac:dyDescent="0.25">
      <c r="A121" s="5" t="s">
        <v>135</v>
      </c>
      <c r="B121" s="15">
        <v>-53054.68</v>
      </c>
      <c r="C121" s="15">
        <v>0</v>
      </c>
      <c r="D121" s="15">
        <v>0</v>
      </c>
      <c r="E121" s="15">
        <v>0</v>
      </c>
      <c r="F121" s="15">
        <v>0</v>
      </c>
      <c r="G121" s="15">
        <v>0</v>
      </c>
      <c r="H121" s="15">
        <v>0</v>
      </c>
      <c r="I121" s="15">
        <v>0</v>
      </c>
      <c r="J121" s="15">
        <v>0</v>
      </c>
      <c r="K121" s="15">
        <v>-10</v>
      </c>
      <c r="L121" s="15">
        <v>0</v>
      </c>
      <c r="M121" s="15">
        <v>0</v>
      </c>
      <c r="N121" s="15">
        <v>0</v>
      </c>
      <c r="O121" s="15">
        <v>10</v>
      </c>
      <c r="P121" s="15">
        <v>0</v>
      </c>
      <c r="Q121" s="15">
        <v>0</v>
      </c>
      <c r="R121" s="15">
        <v>0</v>
      </c>
      <c r="S121" s="15">
        <v>0</v>
      </c>
      <c r="T121" s="15">
        <v>0</v>
      </c>
      <c r="U121" s="15">
        <v>0</v>
      </c>
      <c r="V121" s="15">
        <v>-53054.68</v>
      </c>
    </row>
    <row r="122" spans="1:22" x14ac:dyDescent="0.25">
      <c r="A122" s="2" t="s">
        <v>8</v>
      </c>
    </row>
    <row r="123" spans="1:22" x14ac:dyDescent="0.25">
      <c r="A123" s="2" t="s">
        <v>8</v>
      </c>
    </row>
    <row r="124" spans="1:22" x14ac:dyDescent="0.25">
      <c r="A124" s="4" t="s">
        <v>136</v>
      </c>
    </row>
    <row r="125" spans="1:22" x14ac:dyDescent="0.25">
      <c r="A125" s="4" t="s">
        <v>137</v>
      </c>
    </row>
  </sheetData>
  <pageMargins left="0.75" right="0.75" top="1" bottom="1" header="0.5" footer="0.5"/>
  <pageSetup orientation="portrait" horizontalDpi="300" verticalDpi="300"/>
  <ignoredErrors>
    <ignoredError sqref="A1:IV65536" numberStoredAsText="1"/>
  </ignoredErrors>
</worksheet>
</file>

<file path=xl/worksheets/sheet4.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7916158F-2BD5-4EB3-88F1-6378DD6782A0}">
  <sheetPr codeName="Sheet1"/>
  <dimension ref="A1:I120"/>
  <sheetViews>
    <sheetView showGridLines="0" workbookViewId="0">
      <selection activeCell="I95" activeCellId="5" sqref="I15 I27 I45 I61 I79 I95"/>
    </sheetView>
    <sheetView workbookViewId="1"/>
  </sheetViews>
  <sheetFormatPr defaultColWidth="9.109375" defaultRowHeight="14.4" x14ac:dyDescent="0.3"/>
  <cols>
    <col min="1" max="1" width="17.44140625" style="20" bestFit="1" customWidth="1"/>
    <col min="2" max="3" width="36.5546875" style="20" bestFit="1" customWidth="1"/>
    <col min="4" max="4" width="12.33203125" style="20" bestFit="1" customWidth="1"/>
    <col min="5" max="5" width="10.109375" style="20" bestFit="1" customWidth="1"/>
    <col min="6" max="6" width="5.44140625" style="20" bestFit="1" customWidth="1"/>
    <col min="7" max="8" width="12.5546875" style="20" bestFit="1" customWidth="1"/>
    <col min="9" max="9" width="12.33203125" style="20" bestFit="1" customWidth="1"/>
    <col min="10" max="16384" width="9.109375" style="20"/>
  </cols>
  <sheetData>
    <row r="1" spans="1:9" x14ac:dyDescent="0.3">
      <c r="A1" s="33" t="s">
        <v>208</v>
      </c>
      <c r="B1" s="35" t="s">
        <v>207</v>
      </c>
    </row>
    <row r="2" spans="1:9" x14ac:dyDescent="0.3">
      <c r="A2" s="33" t="s">
        <v>206</v>
      </c>
      <c r="B2" s="35" t="s">
        <v>205</v>
      </c>
      <c r="C2" s="36"/>
      <c r="D2" s="36"/>
      <c r="E2" s="36"/>
    </row>
    <row r="3" spans="1:9" x14ac:dyDescent="0.3">
      <c r="A3" s="33" t="s">
        <v>2</v>
      </c>
      <c r="B3" s="35" t="s">
        <v>3</v>
      </c>
    </row>
    <row r="4" spans="1:9" x14ac:dyDescent="0.3">
      <c r="A4" s="33" t="s">
        <v>204</v>
      </c>
      <c r="B4" s="34">
        <v>44743</v>
      </c>
    </row>
    <row r="5" spans="1:9" x14ac:dyDescent="0.3">
      <c r="A5" s="33" t="s">
        <v>203</v>
      </c>
      <c r="B5" s="34">
        <v>45107</v>
      </c>
    </row>
    <row r="6" spans="1:9" ht="27.6" x14ac:dyDescent="0.3">
      <c r="A6" s="33" t="s">
        <v>202</v>
      </c>
      <c r="B6" s="32" t="s">
        <v>201</v>
      </c>
    </row>
    <row r="7" spans="1:9" x14ac:dyDescent="0.3">
      <c r="A7" s="33" t="s">
        <v>6</v>
      </c>
      <c r="B7" s="32" t="s">
        <v>7</v>
      </c>
    </row>
    <row r="8" spans="1:9" x14ac:dyDescent="0.3">
      <c r="A8" s="31" t="s">
        <v>200</v>
      </c>
      <c r="B8" s="31" t="s">
        <v>199</v>
      </c>
      <c r="C8" s="31" t="s">
        <v>198</v>
      </c>
      <c r="D8" s="31" t="s">
        <v>197</v>
      </c>
      <c r="E8" s="31" t="s">
        <v>196</v>
      </c>
      <c r="F8" s="31" t="s">
        <v>195</v>
      </c>
      <c r="G8" s="30" t="s">
        <v>194</v>
      </c>
      <c r="H8" s="30" t="s">
        <v>193</v>
      </c>
      <c r="I8" s="30" t="s">
        <v>192</v>
      </c>
    </row>
    <row r="9" spans="1:9" x14ac:dyDescent="0.3">
      <c r="A9" s="22" t="s">
        <v>191</v>
      </c>
      <c r="B9" s="22"/>
      <c r="C9" s="22"/>
      <c r="D9" s="22"/>
      <c r="E9" s="22"/>
      <c r="F9" s="22"/>
      <c r="G9" s="22"/>
      <c r="H9" s="22"/>
      <c r="I9" s="25">
        <v>0</v>
      </c>
    </row>
    <row r="10" spans="1:9" ht="30.6" x14ac:dyDescent="0.3">
      <c r="A10" s="28">
        <v>45016</v>
      </c>
      <c r="B10" s="26"/>
      <c r="C10" s="27" t="s">
        <v>188</v>
      </c>
      <c r="D10" s="26" t="s">
        <v>158</v>
      </c>
      <c r="E10" s="26" t="s">
        <v>157</v>
      </c>
      <c r="F10" s="26" t="s">
        <v>156</v>
      </c>
      <c r="G10" s="25">
        <v>1333.87</v>
      </c>
      <c r="H10" s="25"/>
      <c r="I10" s="25">
        <v>1333.87</v>
      </c>
    </row>
    <row r="11" spans="1:9" ht="30.6" x14ac:dyDescent="0.3">
      <c r="A11" s="28">
        <v>45016</v>
      </c>
      <c r="B11" s="26"/>
      <c r="C11" s="27" t="s">
        <v>187</v>
      </c>
      <c r="D11" s="26" t="s">
        <v>158</v>
      </c>
      <c r="E11" s="26" t="s">
        <v>157</v>
      </c>
      <c r="F11" s="26" t="s">
        <v>156</v>
      </c>
      <c r="G11" s="25">
        <v>26601.57</v>
      </c>
      <c r="H11" s="25"/>
      <c r="I11" s="25">
        <v>27935.439999999999</v>
      </c>
    </row>
    <row r="12" spans="1:9" ht="30.6" x14ac:dyDescent="0.3">
      <c r="A12" s="28">
        <v>45016</v>
      </c>
      <c r="B12" s="26"/>
      <c r="C12" s="27" t="s">
        <v>187</v>
      </c>
      <c r="D12" s="26" t="s">
        <v>158</v>
      </c>
      <c r="E12" s="26" t="s">
        <v>157</v>
      </c>
      <c r="F12" s="26" t="s">
        <v>156</v>
      </c>
      <c r="G12" s="25">
        <v>2500</v>
      </c>
      <c r="H12" s="25"/>
      <c r="I12" s="25">
        <v>30435.439999999999</v>
      </c>
    </row>
    <row r="13" spans="1:9" x14ac:dyDescent="0.3">
      <c r="A13" s="28">
        <v>45107</v>
      </c>
      <c r="B13" s="26"/>
      <c r="C13" s="27" t="s">
        <v>172</v>
      </c>
      <c r="D13" s="26" t="s">
        <v>158</v>
      </c>
      <c r="E13" s="26" t="s">
        <v>157</v>
      </c>
      <c r="F13" s="26" t="s">
        <v>156</v>
      </c>
      <c r="G13" s="25"/>
      <c r="H13" s="25">
        <v>27893.99</v>
      </c>
      <c r="I13" s="25">
        <v>2541.4499999999998</v>
      </c>
    </row>
    <row r="14" spans="1:9" x14ac:dyDescent="0.3">
      <c r="A14" s="28">
        <v>45107</v>
      </c>
      <c r="B14" s="26"/>
      <c r="C14" s="27" t="s">
        <v>172</v>
      </c>
      <c r="D14" s="26" t="s">
        <v>158</v>
      </c>
      <c r="E14" s="26" t="s">
        <v>157</v>
      </c>
      <c r="F14" s="26" t="s">
        <v>156</v>
      </c>
      <c r="G14" s="25"/>
      <c r="H14" s="25">
        <v>2500</v>
      </c>
      <c r="I14" s="25">
        <v>41.45</v>
      </c>
    </row>
    <row r="15" spans="1:9" x14ac:dyDescent="0.3">
      <c r="A15" s="22" t="s">
        <v>190</v>
      </c>
      <c r="B15" s="22"/>
      <c r="C15" s="22"/>
      <c r="D15" s="22"/>
      <c r="E15" s="22"/>
      <c r="F15" s="22"/>
      <c r="G15" s="24">
        <v>30435.439999999999</v>
      </c>
      <c r="H15" s="24">
        <v>30393.99</v>
      </c>
      <c r="I15" s="29">
        <v>41.45</v>
      </c>
    </row>
    <row r="17" spans="1:9" x14ac:dyDescent="0.3">
      <c r="A17" s="23"/>
      <c r="B17" s="23"/>
      <c r="C17" s="23"/>
      <c r="D17" s="23"/>
      <c r="E17" s="23"/>
      <c r="F17" s="23"/>
      <c r="G17" s="23"/>
      <c r="H17" s="23"/>
      <c r="I17" s="23"/>
    </row>
    <row r="18" spans="1:9" x14ac:dyDescent="0.3">
      <c r="A18" s="22" t="s">
        <v>189</v>
      </c>
      <c r="B18" s="22"/>
      <c r="C18" s="22"/>
      <c r="D18" s="22"/>
      <c r="E18" s="22"/>
      <c r="F18" s="22"/>
      <c r="G18" s="22"/>
      <c r="H18" s="22"/>
      <c r="I18" s="25">
        <v>0</v>
      </c>
    </row>
    <row r="19" spans="1:9" ht="30.6" x14ac:dyDescent="0.3">
      <c r="A19" s="28">
        <v>45016</v>
      </c>
      <c r="B19" s="26"/>
      <c r="C19" s="27" t="s">
        <v>188</v>
      </c>
      <c r="D19" s="26" t="s">
        <v>158</v>
      </c>
      <c r="E19" s="26" t="s">
        <v>157</v>
      </c>
      <c r="F19" s="26" t="s">
        <v>156</v>
      </c>
      <c r="G19" s="25">
        <v>509.95</v>
      </c>
      <c r="H19" s="25"/>
      <c r="I19" s="25">
        <v>509.95</v>
      </c>
    </row>
    <row r="20" spans="1:9" ht="30.6" x14ac:dyDescent="0.3">
      <c r="A20" s="28">
        <v>45016</v>
      </c>
      <c r="B20" s="26"/>
      <c r="C20" s="27" t="s">
        <v>187</v>
      </c>
      <c r="D20" s="26" t="s">
        <v>158</v>
      </c>
      <c r="E20" s="26" t="s">
        <v>157</v>
      </c>
      <c r="F20" s="26" t="s">
        <v>156</v>
      </c>
      <c r="G20" s="25">
        <v>294.25</v>
      </c>
      <c r="H20" s="25"/>
      <c r="I20" s="25">
        <v>804.2</v>
      </c>
    </row>
    <row r="21" spans="1:9" ht="30.6" x14ac:dyDescent="0.3">
      <c r="A21" s="28">
        <v>45016</v>
      </c>
      <c r="B21" s="26"/>
      <c r="C21" s="27" t="s">
        <v>187</v>
      </c>
      <c r="D21" s="26" t="s">
        <v>158</v>
      </c>
      <c r="E21" s="26" t="s">
        <v>157</v>
      </c>
      <c r="F21" s="26" t="s">
        <v>156</v>
      </c>
      <c r="G21" s="25">
        <v>738.25</v>
      </c>
      <c r="H21" s="25"/>
      <c r="I21" s="25">
        <v>1542.45</v>
      </c>
    </row>
    <row r="22" spans="1:9" ht="30.6" x14ac:dyDescent="0.3">
      <c r="A22" s="28">
        <v>45016</v>
      </c>
      <c r="B22" s="26"/>
      <c r="C22" s="27" t="s">
        <v>187</v>
      </c>
      <c r="D22" s="26" t="s">
        <v>158</v>
      </c>
      <c r="E22" s="26" t="s">
        <v>157</v>
      </c>
      <c r="F22" s="26" t="s">
        <v>156</v>
      </c>
      <c r="G22" s="25">
        <v>348.75</v>
      </c>
      <c r="H22" s="25"/>
      <c r="I22" s="25">
        <v>1891.2</v>
      </c>
    </row>
    <row r="23" spans="1:9" ht="30.6" x14ac:dyDescent="0.3">
      <c r="A23" s="28">
        <v>45016</v>
      </c>
      <c r="B23" s="26"/>
      <c r="C23" s="27" t="s">
        <v>187</v>
      </c>
      <c r="D23" s="26" t="s">
        <v>158</v>
      </c>
      <c r="E23" s="26" t="s">
        <v>157</v>
      </c>
      <c r="F23" s="26" t="s">
        <v>156</v>
      </c>
      <c r="G23" s="25">
        <v>271.75</v>
      </c>
      <c r="H23" s="25"/>
      <c r="I23" s="25">
        <v>2162.9499999999998</v>
      </c>
    </row>
    <row r="24" spans="1:9" x14ac:dyDescent="0.3">
      <c r="A24" s="28">
        <v>45107</v>
      </c>
      <c r="B24" s="26"/>
      <c r="C24" s="27" t="s">
        <v>172</v>
      </c>
      <c r="D24" s="26" t="s">
        <v>158</v>
      </c>
      <c r="E24" s="26" t="s">
        <v>157</v>
      </c>
      <c r="F24" s="26" t="s">
        <v>156</v>
      </c>
      <c r="G24" s="25"/>
      <c r="H24" s="25">
        <v>804.2</v>
      </c>
      <c r="I24" s="25">
        <v>1358.75</v>
      </c>
    </row>
    <row r="25" spans="1:9" x14ac:dyDescent="0.3">
      <c r="A25" s="28">
        <v>45107</v>
      </c>
      <c r="B25" s="26"/>
      <c r="C25" s="27" t="s">
        <v>172</v>
      </c>
      <c r="D25" s="26" t="s">
        <v>158</v>
      </c>
      <c r="E25" s="26" t="s">
        <v>157</v>
      </c>
      <c r="F25" s="26" t="s">
        <v>156</v>
      </c>
      <c r="G25" s="25"/>
      <c r="H25" s="25">
        <v>738.25</v>
      </c>
      <c r="I25" s="25">
        <v>620.5</v>
      </c>
    </row>
    <row r="26" spans="1:9" x14ac:dyDescent="0.3">
      <c r="A26" s="28">
        <v>45107</v>
      </c>
      <c r="B26" s="26"/>
      <c r="C26" s="27" t="s">
        <v>172</v>
      </c>
      <c r="D26" s="26" t="s">
        <v>158</v>
      </c>
      <c r="E26" s="26" t="s">
        <v>157</v>
      </c>
      <c r="F26" s="26" t="s">
        <v>156</v>
      </c>
      <c r="G26" s="25"/>
      <c r="H26" s="25">
        <v>271.75</v>
      </c>
      <c r="I26" s="25">
        <v>348.75</v>
      </c>
    </row>
    <row r="27" spans="1:9" x14ac:dyDescent="0.3">
      <c r="A27" s="22" t="s">
        <v>186</v>
      </c>
      <c r="B27" s="22"/>
      <c r="C27" s="22"/>
      <c r="D27" s="22"/>
      <c r="E27" s="22"/>
      <c r="F27" s="22"/>
      <c r="G27" s="24">
        <v>2162.9499999999998</v>
      </c>
      <c r="H27" s="24">
        <v>1814.2</v>
      </c>
      <c r="I27" s="29">
        <v>348.75</v>
      </c>
    </row>
    <row r="29" spans="1:9" x14ac:dyDescent="0.3">
      <c r="A29" s="23"/>
      <c r="B29" s="23"/>
      <c r="C29" s="23"/>
      <c r="D29" s="23"/>
      <c r="E29" s="23"/>
      <c r="F29" s="23"/>
      <c r="G29" s="23"/>
      <c r="H29" s="23"/>
      <c r="I29" s="23"/>
    </row>
    <row r="30" spans="1:9" x14ac:dyDescent="0.3">
      <c r="A30" s="22" t="s">
        <v>185</v>
      </c>
      <c r="B30" s="22"/>
      <c r="C30" s="22"/>
      <c r="D30" s="22"/>
      <c r="E30" s="22"/>
      <c r="F30" s="22"/>
      <c r="G30" s="22"/>
      <c r="H30" s="22"/>
      <c r="I30" s="25">
        <v>0</v>
      </c>
    </row>
    <row r="31" spans="1:9" ht="30.6" x14ac:dyDescent="0.3">
      <c r="A31" s="28">
        <v>45016</v>
      </c>
      <c r="B31" s="26"/>
      <c r="C31" s="27" t="s">
        <v>184</v>
      </c>
      <c r="D31" s="26" t="s">
        <v>158</v>
      </c>
      <c r="E31" s="26" t="s">
        <v>157</v>
      </c>
      <c r="F31" s="26" t="s">
        <v>156</v>
      </c>
      <c r="G31" s="25">
        <v>19.34</v>
      </c>
      <c r="H31" s="25"/>
      <c r="I31" s="25">
        <v>19.34</v>
      </c>
    </row>
    <row r="32" spans="1:9" ht="30.6" x14ac:dyDescent="0.3">
      <c r="A32" s="28">
        <v>45016</v>
      </c>
      <c r="B32" s="26"/>
      <c r="C32" s="27" t="s">
        <v>184</v>
      </c>
      <c r="D32" s="26" t="s">
        <v>158</v>
      </c>
      <c r="E32" s="26" t="s">
        <v>157</v>
      </c>
      <c r="F32" s="26" t="s">
        <v>156</v>
      </c>
      <c r="G32" s="25">
        <v>19.21</v>
      </c>
      <c r="H32" s="25"/>
      <c r="I32" s="25">
        <v>38.549999999999997</v>
      </c>
    </row>
    <row r="33" spans="1:9" ht="30.6" x14ac:dyDescent="0.3">
      <c r="A33" s="28">
        <v>45016</v>
      </c>
      <c r="B33" s="26"/>
      <c r="C33" s="27" t="s">
        <v>184</v>
      </c>
      <c r="D33" s="26" t="s">
        <v>158</v>
      </c>
      <c r="E33" s="26" t="s">
        <v>157</v>
      </c>
      <c r="F33" s="26" t="s">
        <v>156</v>
      </c>
      <c r="G33" s="25">
        <v>7.39</v>
      </c>
      <c r="H33" s="25"/>
      <c r="I33" s="25">
        <v>45.94</v>
      </c>
    </row>
    <row r="34" spans="1:9" ht="30.6" x14ac:dyDescent="0.3">
      <c r="A34" s="28">
        <v>45016</v>
      </c>
      <c r="B34" s="26"/>
      <c r="C34" s="27" t="s">
        <v>183</v>
      </c>
      <c r="D34" s="26" t="s">
        <v>158</v>
      </c>
      <c r="E34" s="26" t="s">
        <v>157</v>
      </c>
      <c r="F34" s="26" t="s">
        <v>156</v>
      </c>
      <c r="G34" s="25">
        <v>385.71</v>
      </c>
      <c r="H34" s="25"/>
      <c r="I34" s="25">
        <v>431.65</v>
      </c>
    </row>
    <row r="35" spans="1:9" ht="30.6" x14ac:dyDescent="0.3">
      <c r="A35" s="28">
        <v>45016</v>
      </c>
      <c r="B35" s="26"/>
      <c r="C35" s="27" t="s">
        <v>183</v>
      </c>
      <c r="D35" s="26" t="s">
        <v>158</v>
      </c>
      <c r="E35" s="26" t="s">
        <v>157</v>
      </c>
      <c r="F35" s="26" t="s">
        <v>156</v>
      </c>
      <c r="G35" s="25">
        <v>4.2699999999999996</v>
      </c>
      <c r="H35" s="25"/>
      <c r="I35" s="25">
        <v>435.92</v>
      </c>
    </row>
    <row r="36" spans="1:9" ht="30.6" x14ac:dyDescent="0.3">
      <c r="A36" s="28">
        <v>45016</v>
      </c>
      <c r="B36" s="26"/>
      <c r="C36" s="27" t="s">
        <v>183</v>
      </c>
      <c r="D36" s="26" t="s">
        <v>158</v>
      </c>
      <c r="E36" s="26" t="s">
        <v>157</v>
      </c>
      <c r="F36" s="26" t="s">
        <v>156</v>
      </c>
      <c r="G36" s="25">
        <v>10.71</v>
      </c>
      <c r="H36" s="25"/>
      <c r="I36" s="25">
        <v>446.63</v>
      </c>
    </row>
    <row r="37" spans="1:9" ht="30.6" x14ac:dyDescent="0.3">
      <c r="A37" s="28">
        <v>45016</v>
      </c>
      <c r="B37" s="26"/>
      <c r="C37" s="27" t="s">
        <v>183</v>
      </c>
      <c r="D37" s="26" t="s">
        <v>158</v>
      </c>
      <c r="E37" s="26" t="s">
        <v>157</v>
      </c>
      <c r="F37" s="26" t="s">
        <v>156</v>
      </c>
      <c r="G37" s="25">
        <v>36.25</v>
      </c>
      <c r="H37" s="25"/>
      <c r="I37" s="25">
        <v>482.88</v>
      </c>
    </row>
    <row r="38" spans="1:9" ht="30.6" x14ac:dyDescent="0.3">
      <c r="A38" s="28">
        <v>45016</v>
      </c>
      <c r="B38" s="26"/>
      <c r="C38" s="27" t="s">
        <v>183</v>
      </c>
      <c r="D38" s="26" t="s">
        <v>158</v>
      </c>
      <c r="E38" s="26" t="s">
        <v>157</v>
      </c>
      <c r="F38" s="26" t="s">
        <v>156</v>
      </c>
      <c r="G38" s="25">
        <v>5.0599999999999996</v>
      </c>
      <c r="H38" s="25"/>
      <c r="I38" s="25">
        <v>487.94</v>
      </c>
    </row>
    <row r="39" spans="1:9" ht="30.6" x14ac:dyDescent="0.3">
      <c r="A39" s="28">
        <v>45016</v>
      </c>
      <c r="B39" s="26"/>
      <c r="C39" s="27" t="s">
        <v>183</v>
      </c>
      <c r="D39" s="26" t="s">
        <v>158</v>
      </c>
      <c r="E39" s="26" t="s">
        <v>157</v>
      </c>
      <c r="F39" s="26" t="s">
        <v>156</v>
      </c>
      <c r="G39" s="25">
        <v>3.94</v>
      </c>
      <c r="H39" s="25"/>
      <c r="I39" s="25">
        <v>491.88</v>
      </c>
    </row>
    <row r="40" spans="1:9" x14ac:dyDescent="0.3">
      <c r="A40" s="28">
        <v>45107</v>
      </c>
      <c r="B40" s="26"/>
      <c r="C40" s="27" t="s">
        <v>172</v>
      </c>
      <c r="D40" s="26" t="s">
        <v>158</v>
      </c>
      <c r="E40" s="26" t="s">
        <v>157</v>
      </c>
      <c r="F40" s="26" t="s">
        <v>156</v>
      </c>
      <c r="G40" s="25"/>
      <c r="H40" s="25">
        <v>424.26</v>
      </c>
      <c r="I40" s="25">
        <v>67.62</v>
      </c>
    </row>
    <row r="41" spans="1:9" x14ac:dyDescent="0.3">
      <c r="A41" s="28">
        <v>45107</v>
      </c>
      <c r="B41" s="26"/>
      <c r="C41" s="27" t="s">
        <v>172</v>
      </c>
      <c r="D41" s="26" t="s">
        <v>158</v>
      </c>
      <c r="E41" s="26" t="s">
        <v>157</v>
      </c>
      <c r="F41" s="26" t="s">
        <v>156</v>
      </c>
      <c r="G41" s="25"/>
      <c r="H41" s="25">
        <v>11.66</v>
      </c>
      <c r="I41" s="25">
        <v>55.96</v>
      </c>
    </row>
    <row r="42" spans="1:9" x14ac:dyDescent="0.3">
      <c r="A42" s="28">
        <v>45107</v>
      </c>
      <c r="B42" s="26"/>
      <c r="C42" s="27" t="s">
        <v>172</v>
      </c>
      <c r="D42" s="26" t="s">
        <v>158</v>
      </c>
      <c r="E42" s="26" t="s">
        <v>157</v>
      </c>
      <c r="F42" s="26" t="s">
        <v>156</v>
      </c>
      <c r="G42" s="25"/>
      <c r="H42" s="25">
        <v>10.71</v>
      </c>
      <c r="I42" s="25">
        <v>45.25</v>
      </c>
    </row>
    <row r="43" spans="1:9" x14ac:dyDescent="0.3">
      <c r="A43" s="28">
        <v>45107</v>
      </c>
      <c r="B43" s="26"/>
      <c r="C43" s="27" t="s">
        <v>172</v>
      </c>
      <c r="D43" s="26" t="s">
        <v>158</v>
      </c>
      <c r="E43" s="26" t="s">
        <v>157</v>
      </c>
      <c r="F43" s="26" t="s">
        <v>156</v>
      </c>
      <c r="G43" s="25"/>
      <c r="H43" s="25">
        <v>36.25</v>
      </c>
      <c r="I43" s="25">
        <v>9</v>
      </c>
    </row>
    <row r="44" spans="1:9" x14ac:dyDescent="0.3">
      <c r="A44" s="28">
        <v>45107</v>
      </c>
      <c r="B44" s="26"/>
      <c r="C44" s="27" t="s">
        <v>172</v>
      </c>
      <c r="D44" s="26" t="s">
        <v>158</v>
      </c>
      <c r="E44" s="26" t="s">
        <v>157</v>
      </c>
      <c r="F44" s="26" t="s">
        <v>156</v>
      </c>
      <c r="G44" s="25"/>
      <c r="H44" s="25">
        <v>3.94</v>
      </c>
      <c r="I44" s="25">
        <v>5.0599999999999996</v>
      </c>
    </row>
    <row r="45" spans="1:9" x14ac:dyDescent="0.3">
      <c r="A45" s="22" t="s">
        <v>182</v>
      </c>
      <c r="B45" s="22"/>
      <c r="C45" s="22"/>
      <c r="D45" s="22"/>
      <c r="E45" s="22"/>
      <c r="F45" s="22"/>
      <c r="G45" s="24">
        <v>491.88</v>
      </c>
      <c r="H45" s="24">
        <v>486.82</v>
      </c>
      <c r="I45" s="29">
        <v>5.0599999999999996</v>
      </c>
    </row>
    <row r="47" spans="1:9" x14ac:dyDescent="0.3">
      <c r="A47" s="23"/>
      <c r="B47" s="23"/>
      <c r="C47" s="23"/>
      <c r="D47" s="23"/>
      <c r="E47" s="23"/>
      <c r="F47" s="23"/>
      <c r="G47" s="23"/>
      <c r="H47" s="23"/>
      <c r="I47" s="23"/>
    </row>
    <row r="48" spans="1:9" x14ac:dyDescent="0.3">
      <c r="A48" s="22" t="s">
        <v>181</v>
      </c>
      <c r="B48" s="22"/>
      <c r="C48" s="22"/>
      <c r="D48" s="22"/>
      <c r="E48" s="22"/>
      <c r="F48" s="22"/>
      <c r="G48" s="22"/>
      <c r="H48" s="22"/>
      <c r="I48" s="25">
        <v>0</v>
      </c>
    </row>
    <row r="49" spans="1:9" x14ac:dyDescent="0.3">
      <c r="A49" s="28">
        <v>45016</v>
      </c>
      <c r="B49" s="26"/>
      <c r="C49" s="27" t="s">
        <v>180</v>
      </c>
      <c r="D49" s="26" t="s">
        <v>158</v>
      </c>
      <c r="E49" s="26" t="s">
        <v>157</v>
      </c>
      <c r="F49" s="26" t="s">
        <v>156</v>
      </c>
      <c r="G49" s="25">
        <v>6074.25</v>
      </c>
      <c r="H49" s="25"/>
      <c r="I49" s="25">
        <v>6074.25</v>
      </c>
    </row>
    <row r="50" spans="1:9" x14ac:dyDescent="0.3">
      <c r="A50" s="28">
        <v>45016</v>
      </c>
      <c r="B50" s="26"/>
      <c r="C50" s="27" t="s">
        <v>180</v>
      </c>
      <c r="D50" s="26" t="s">
        <v>158</v>
      </c>
      <c r="E50" s="26" t="s">
        <v>157</v>
      </c>
      <c r="F50" s="26" t="s">
        <v>156</v>
      </c>
      <c r="G50" s="25">
        <v>543.6</v>
      </c>
      <c r="H50" s="25"/>
      <c r="I50" s="25">
        <v>6617.85</v>
      </c>
    </row>
    <row r="51" spans="1:9" x14ac:dyDescent="0.3">
      <c r="A51" s="28">
        <v>45016</v>
      </c>
      <c r="B51" s="26"/>
      <c r="C51" s="27" t="s">
        <v>180</v>
      </c>
      <c r="D51" s="26" t="s">
        <v>158</v>
      </c>
      <c r="E51" s="26" t="s">
        <v>157</v>
      </c>
      <c r="F51" s="26" t="s">
        <v>156</v>
      </c>
      <c r="G51" s="25">
        <v>287.82</v>
      </c>
      <c r="H51" s="25"/>
      <c r="I51" s="25">
        <v>6905.67</v>
      </c>
    </row>
    <row r="52" spans="1:9" x14ac:dyDescent="0.3">
      <c r="A52" s="28">
        <v>45016</v>
      </c>
      <c r="B52" s="26"/>
      <c r="C52" s="27" t="s">
        <v>180</v>
      </c>
      <c r="D52" s="26" t="s">
        <v>158</v>
      </c>
      <c r="E52" s="26" t="s">
        <v>157</v>
      </c>
      <c r="F52" s="26" t="s">
        <v>156</v>
      </c>
      <c r="G52" s="25">
        <v>174.86</v>
      </c>
      <c r="H52" s="25"/>
      <c r="I52" s="25">
        <v>7080.53</v>
      </c>
    </row>
    <row r="53" spans="1:9" x14ac:dyDescent="0.3">
      <c r="A53" s="28">
        <v>45016</v>
      </c>
      <c r="B53" s="26"/>
      <c r="C53" s="27" t="s">
        <v>180</v>
      </c>
      <c r="D53" s="26" t="s">
        <v>158</v>
      </c>
      <c r="E53" s="26" t="s">
        <v>157</v>
      </c>
      <c r="F53" s="26" t="s">
        <v>156</v>
      </c>
      <c r="G53" s="25">
        <v>160.52000000000001</v>
      </c>
      <c r="H53" s="25"/>
      <c r="I53" s="25">
        <v>7241.05</v>
      </c>
    </row>
    <row r="54" spans="1:9" x14ac:dyDescent="0.3">
      <c r="A54" s="28">
        <v>45016</v>
      </c>
      <c r="B54" s="26"/>
      <c r="C54" s="27" t="s">
        <v>180</v>
      </c>
      <c r="D54" s="26" t="s">
        <v>158</v>
      </c>
      <c r="E54" s="26" t="s">
        <v>157</v>
      </c>
      <c r="F54" s="26" t="s">
        <v>156</v>
      </c>
      <c r="G54" s="25">
        <v>75.83</v>
      </c>
      <c r="H54" s="25"/>
      <c r="I54" s="25">
        <v>7316.88</v>
      </c>
    </row>
    <row r="55" spans="1:9" x14ac:dyDescent="0.3">
      <c r="A55" s="28">
        <v>45016</v>
      </c>
      <c r="B55" s="26"/>
      <c r="C55" s="27" t="s">
        <v>180</v>
      </c>
      <c r="D55" s="26" t="s">
        <v>158</v>
      </c>
      <c r="E55" s="26" t="s">
        <v>157</v>
      </c>
      <c r="F55" s="26" t="s">
        <v>156</v>
      </c>
      <c r="G55" s="25">
        <v>59.09</v>
      </c>
      <c r="H55" s="25"/>
      <c r="I55" s="25">
        <v>7375.97</v>
      </c>
    </row>
    <row r="56" spans="1:9" x14ac:dyDescent="0.3">
      <c r="A56" s="28">
        <v>45107</v>
      </c>
      <c r="B56" s="26"/>
      <c r="C56" s="27" t="s">
        <v>172</v>
      </c>
      <c r="D56" s="26" t="s">
        <v>158</v>
      </c>
      <c r="E56" s="26" t="s">
        <v>157</v>
      </c>
      <c r="F56" s="26" t="s">
        <v>156</v>
      </c>
      <c r="G56" s="25"/>
      <c r="H56" s="25">
        <v>6362.07</v>
      </c>
      <c r="I56" s="25">
        <v>1013.9</v>
      </c>
    </row>
    <row r="57" spans="1:9" x14ac:dyDescent="0.3">
      <c r="A57" s="28">
        <v>45107</v>
      </c>
      <c r="B57" s="26"/>
      <c r="C57" s="27" t="s">
        <v>172</v>
      </c>
      <c r="D57" s="26" t="s">
        <v>158</v>
      </c>
      <c r="E57" s="26" t="s">
        <v>157</v>
      </c>
      <c r="F57" s="26" t="s">
        <v>156</v>
      </c>
      <c r="G57" s="25"/>
      <c r="H57" s="25">
        <v>174.86</v>
      </c>
      <c r="I57" s="25">
        <v>839.04</v>
      </c>
    </row>
    <row r="58" spans="1:9" x14ac:dyDescent="0.3">
      <c r="A58" s="28">
        <v>45107</v>
      </c>
      <c r="B58" s="26"/>
      <c r="C58" s="27" t="s">
        <v>172</v>
      </c>
      <c r="D58" s="26" t="s">
        <v>158</v>
      </c>
      <c r="E58" s="26" t="s">
        <v>157</v>
      </c>
      <c r="F58" s="26" t="s">
        <v>156</v>
      </c>
      <c r="G58" s="25"/>
      <c r="H58" s="25">
        <v>160.52000000000001</v>
      </c>
      <c r="I58" s="25">
        <v>678.52</v>
      </c>
    </row>
    <row r="59" spans="1:9" x14ac:dyDescent="0.3">
      <c r="A59" s="28">
        <v>45107</v>
      </c>
      <c r="B59" s="26"/>
      <c r="C59" s="27" t="s">
        <v>172</v>
      </c>
      <c r="D59" s="26" t="s">
        <v>158</v>
      </c>
      <c r="E59" s="26" t="s">
        <v>157</v>
      </c>
      <c r="F59" s="26" t="s">
        <v>156</v>
      </c>
      <c r="G59" s="25"/>
      <c r="H59" s="25">
        <v>543.6</v>
      </c>
      <c r="I59" s="25">
        <v>134.91999999999999</v>
      </c>
    </row>
    <row r="60" spans="1:9" x14ac:dyDescent="0.3">
      <c r="A60" s="28">
        <v>45107</v>
      </c>
      <c r="B60" s="26"/>
      <c r="C60" s="27" t="s">
        <v>172</v>
      </c>
      <c r="D60" s="26" t="s">
        <v>158</v>
      </c>
      <c r="E60" s="26" t="s">
        <v>157</v>
      </c>
      <c r="F60" s="26" t="s">
        <v>156</v>
      </c>
      <c r="G60" s="25"/>
      <c r="H60" s="25">
        <v>59.09</v>
      </c>
      <c r="I60" s="25">
        <v>75.83</v>
      </c>
    </row>
    <row r="61" spans="1:9" x14ac:dyDescent="0.3">
      <c r="A61" s="22" t="s">
        <v>179</v>
      </c>
      <c r="B61" s="22"/>
      <c r="C61" s="22"/>
      <c r="D61" s="22"/>
      <c r="E61" s="22"/>
      <c r="F61" s="22"/>
      <c r="G61" s="24">
        <v>7375.97</v>
      </c>
      <c r="H61" s="24">
        <v>7300.14</v>
      </c>
      <c r="I61" s="29">
        <v>75.83</v>
      </c>
    </row>
    <row r="63" spans="1:9" x14ac:dyDescent="0.3">
      <c r="A63" s="23"/>
      <c r="B63" s="23"/>
      <c r="C63" s="23"/>
      <c r="D63" s="23"/>
      <c r="E63" s="23"/>
      <c r="F63" s="23"/>
      <c r="G63" s="23"/>
      <c r="H63" s="23"/>
      <c r="I63" s="23"/>
    </row>
    <row r="64" spans="1:9" x14ac:dyDescent="0.3">
      <c r="A64" s="22" t="s">
        <v>178</v>
      </c>
      <c r="B64" s="22"/>
      <c r="C64" s="22"/>
      <c r="D64" s="22"/>
      <c r="E64" s="22"/>
      <c r="F64" s="22"/>
      <c r="G64" s="22"/>
      <c r="H64" s="22"/>
      <c r="I64" s="25">
        <v>0</v>
      </c>
    </row>
    <row r="65" spans="1:9" ht="30.6" x14ac:dyDescent="0.3">
      <c r="A65" s="28">
        <v>45016</v>
      </c>
      <c r="B65" s="26"/>
      <c r="C65" s="27" t="s">
        <v>177</v>
      </c>
      <c r="D65" s="26" t="s">
        <v>158</v>
      </c>
      <c r="E65" s="26" t="s">
        <v>157</v>
      </c>
      <c r="F65" s="26" t="s">
        <v>156</v>
      </c>
      <c r="G65" s="25">
        <v>6.67</v>
      </c>
      <c r="H65" s="25"/>
      <c r="I65" s="25">
        <v>6.67</v>
      </c>
    </row>
    <row r="66" spans="1:9" ht="30.6" x14ac:dyDescent="0.3">
      <c r="A66" s="28">
        <v>45016</v>
      </c>
      <c r="B66" s="26"/>
      <c r="C66" s="27" t="s">
        <v>177</v>
      </c>
      <c r="D66" s="26" t="s">
        <v>158</v>
      </c>
      <c r="E66" s="26" t="s">
        <v>157</v>
      </c>
      <c r="F66" s="26" t="s">
        <v>156</v>
      </c>
      <c r="G66" s="25">
        <v>6.62</v>
      </c>
      <c r="H66" s="25"/>
      <c r="I66" s="25">
        <v>13.29</v>
      </c>
    </row>
    <row r="67" spans="1:9" ht="30.6" x14ac:dyDescent="0.3">
      <c r="A67" s="28">
        <v>45016</v>
      </c>
      <c r="B67" s="26"/>
      <c r="C67" s="27" t="s">
        <v>177</v>
      </c>
      <c r="D67" s="26" t="s">
        <v>158</v>
      </c>
      <c r="E67" s="26" t="s">
        <v>157</v>
      </c>
      <c r="F67" s="26" t="s">
        <v>156</v>
      </c>
      <c r="G67" s="25">
        <v>2.5499999999999998</v>
      </c>
      <c r="H67" s="25"/>
      <c r="I67" s="25">
        <v>15.84</v>
      </c>
    </row>
    <row r="68" spans="1:9" ht="30.6" x14ac:dyDescent="0.3">
      <c r="A68" s="28">
        <v>45016</v>
      </c>
      <c r="B68" s="26"/>
      <c r="C68" s="27" t="s">
        <v>176</v>
      </c>
      <c r="D68" s="26" t="s">
        <v>158</v>
      </c>
      <c r="E68" s="26" t="s">
        <v>157</v>
      </c>
      <c r="F68" s="26" t="s">
        <v>156</v>
      </c>
      <c r="G68" s="25">
        <v>133.01</v>
      </c>
      <c r="H68" s="25"/>
      <c r="I68" s="25">
        <v>148.85</v>
      </c>
    </row>
    <row r="69" spans="1:9" ht="30.6" x14ac:dyDescent="0.3">
      <c r="A69" s="28">
        <v>45016</v>
      </c>
      <c r="B69" s="26"/>
      <c r="C69" s="27" t="s">
        <v>176</v>
      </c>
      <c r="D69" s="26" t="s">
        <v>158</v>
      </c>
      <c r="E69" s="26" t="s">
        <v>157</v>
      </c>
      <c r="F69" s="26" t="s">
        <v>156</v>
      </c>
      <c r="G69" s="25">
        <v>1.47</v>
      </c>
      <c r="H69" s="25"/>
      <c r="I69" s="25">
        <v>150.32</v>
      </c>
    </row>
    <row r="70" spans="1:9" ht="30.6" x14ac:dyDescent="0.3">
      <c r="A70" s="28">
        <v>45016</v>
      </c>
      <c r="B70" s="26"/>
      <c r="C70" s="27" t="s">
        <v>176</v>
      </c>
      <c r="D70" s="26" t="s">
        <v>158</v>
      </c>
      <c r="E70" s="26" t="s">
        <v>157</v>
      </c>
      <c r="F70" s="26" t="s">
        <v>156</v>
      </c>
      <c r="G70" s="25">
        <v>3.68</v>
      </c>
      <c r="H70" s="25"/>
      <c r="I70" s="25">
        <v>154</v>
      </c>
    </row>
    <row r="71" spans="1:9" ht="30.6" x14ac:dyDescent="0.3">
      <c r="A71" s="28">
        <v>45016</v>
      </c>
      <c r="B71" s="26"/>
      <c r="C71" s="27" t="s">
        <v>176</v>
      </c>
      <c r="D71" s="26" t="s">
        <v>158</v>
      </c>
      <c r="E71" s="26" t="s">
        <v>157</v>
      </c>
      <c r="F71" s="26" t="s">
        <v>156</v>
      </c>
      <c r="G71" s="25">
        <v>12.5</v>
      </c>
      <c r="H71" s="25"/>
      <c r="I71" s="25">
        <v>166.5</v>
      </c>
    </row>
    <row r="72" spans="1:9" ht="30.6" x14ac:dyDescent="0.3">
      <c r="A72" s="28">
        <v>45016</v>
      </c>
      <c r="B72" s="26"/>
      <c r="C72" s="27" t="s">
        <v>176</v>
      </c>
      <c r="D72" s="26" t="s">
        <v>158</v>
      </c>
      <c r="E72" s="26" t="s">
        <v>157</v>
      </c>
      <c r="F72" s="26" t="s">
        <v>156</v>
      </c>
      <c r="G72" s="25">
        <v>5.23</v>
      </c>
      <c r="H72" s="25"/>
      <c r="I72" s="25">
        <v>171.73</v>
      </c>
    </row>
    <row r="73" spans="1:9" ht="30.6" x14ac:dyDescent="0.3">
      <c r="A73" s="28">
        <v>45016</v>
      </c>
      <c r="B73" s="26"/>
      <c r="C73" s="27" t="s">
        <v>176</v>
      </c>
      <c r="D73" s="26" t="s">
        <v>158</v>
      </c>
      <c r="E73" s="26" t="s">
        <v>157</v>
      </c>
      <c r="F73" s="26" t="s">
        <v>156</v>
      </c>
      <c r="G73" s="25">
        <v>1.36</v>
      </c>
      <c r="H73" s="25"/>
      <c r="I73" s="25">
        <v>173.09</v>
      </c>
    </row>
    <row r="74" spans="1:9" x14ac:dyDescent="0.3">
      <c r="A74" s="28">
        <v>45107</v>
      </c>
      <c r="B74" s="26"/>
      <c r="C74" s="27" t="s">
        <v>172</v>
      </c>
      <c r="D74" s="26" t="s">
        <v>158</v>
      </c>
      <c r="E74" s="26" t="s">
        <v>157</v>
      </c>
      <c r="F74" s="26" t="s">
        <v>156</v>
      </c>
      <c r="G74" s="25"/>
      <c r="H74" s="25">
        <v>146.30000000000001</v>
      </c>
      <c r="I74" s="25">
        <v>26.79</v>
      </c>
    </row>
    <row r="75" spans="1:9" x14ac:dyDescent="0.3">
      <c r="A75" s="28">
        <v>45107</v>
      </c>
      <c r="B75" s="26"/>
      <c r="C75" s="27" t="s">
        <v>172</v>
      </c>
      <c r="D75" s="26" t="s">
        <v>158</v>
      </c>
      <c r="E75" s="26" t="s">
        <v>157</v>
      </c>
      <c r="F75" s="26" t="s">
        <v>156</v>
      </c>
      <c r="G75" s="25"/>
      <c r="H75" s="25">
        <v>4.0199999999999996</v>
      </c>
      <c r="I75" s="25">
        <v>22.77</v>
      </c>
    </row>
    <row r="76" spans="1:9" x14ac:dyDescent="0.3">
      <c r="A76" s="28">
        <v>45107</v>
      </c>
      <c r="B76" s="26"/>
      <c r="C76" s="27" t="s">
        <v>172</v>
      </c>
      <c r="D76" s="26" t="s">
        <v>158</v>
      </c>
      <c r="E76" s="26" t="s">
        <v>157</v>
      </c>
      <c r="F76" s="26" t="s">
        <v>156</v>
      </c>
      <c r="G76" s="25"/>
      <c r="H76" s="25">
        <v>3.68</v>
      </c>
      <c r="I76" s="25">
        <v>19.09</v>
      </c>
    </row>
    <row r="77" spans="1:9" x14ac:dyDescent="0.3">
      <c r="A77" s="28">
        <v>45107</v>
      </c>
      <c r="B77" s="26"/>
      <c r="C77" s="27" t="s">
        <v>172</v>
      </c>
      <c r="D77" s="26" t="s">
        <v>158</v>
      </c>
      <c r="E77" s="26" t="s">
        <v>157</v>
      </c>
      <c r="F77" s="26" t="s">
        <v>156</v>
      </c>
      <c r="G77" s="25"/>
      <c r="H77" s="25">
        <v>12.5</v>
      </c>
      <c r="I77" s="25">
        <v>6.59</v>
      </c>
    </row>
    <row r="78" spans="1:9" x14ac:dyDescent="0.3">
      <c r="A78" s="28">
        <v>45107</v>
      </c>
      <c r="B78" s="26"/>
      <c r="C78" s="27" t="s">
        <v>172</v>
      </c>
      <c r="D78" s="26" t="s">
        <v>158</v>
      </c>
      <c r="E78" s="26" t="s">
        <v>157</v>
      </c>
      <c r="F78" s="26" t="s">
        <v>156</v>
      </c>
      <c r="G78" s="25"/>
      <c r="H78" s="25">
        <v>1.36</v>
      </c>
      <c r="I78" s="25">
        <v>5.23</v>
      </c>
    </row>
    <row r="79" spans="1:9" x14ac:dyDescent="0.3">
      <c r="A79" s="22" t="s">
        <v>175</v>
      </c>
      <c r="B79" s="22"/>
      <c r="C79" s="22"/>
      <c r="D79" s="22"/>
      <c r="E79" s="22"/>
      <c r="F79" s="22"/>
      <c r="G79" s="24">
        <v>173.09</v>
      </c>
      <c r="H79" s="24">
        <v>167.86</v>
      </c>
      <c r="I79" s="29">
        <v>5.23</v>
      </c>
    </row>
    <row r="81" spans="1:9" x14ac:dyDescent="0.3">
      <c r="A81" s="23"/>
      <c r="B81" s="23"/>
      <c r="C81" s="23"/>
      <c r="D81" s="23"/>
      <c r="E81" s="23"/>
      <c r="F81" s="23"/>
      <c r="G81" s="23"/>
      <c r="H81" s="23"/>
      <c r="I81" s="23"/>
    </row>
    <row r="82" spans="1:9" x14ac:dyDescent="0.3">
      <c r="A82" s="22" t="s">
        <v>174</v>
      </c>
      <c r="B82" s="22"/>
      <c r="C82" s="22"/>
      <c r="D82" s="22"/>
      <c r="E82" s="22"/>
      <c r="F82" s="22"/>
      <c r="G82" s="22"/>
      <c r="H82" s="22"/>
      <c r="I82" s="25">
        <v>0</v>
      </c>
    </row>
    <row r="83" spans="1:9" x14ac:dyDescent="0.3">
      <c r="A83" s="28">
        <v>45016</v>
      </c>
      <c r="B83" s="26"/>
      <c r="C83" s="27" t="s">
        <v>173</v>
      </c>
      <c r="D83" s="26" t="s">
        <v>158</v>
      </c>
      <c r="E83" s="26" t="s">
        <v>157</v>
      </c>
      <c r="F83" s="26" t="s">
        <v>156</v>
      </c>
      <c r="G83" s="25">
        <v>180.8</v>
      </c>
      <c r="H83" s="25"/>
      <c r="I83" s="25">
        <v>180.8</v>
      </c>
    </row>
    <row r="84" spans="1:9" x14ac:dyDescent="0.3">
      <c r="A84" s="28">
        <v>45016</v>
      </c>
      <c r="B84" s="26"/>
      <c r="C84" s="27" t="s">
        <v>173</v>
      </c>
      <c r="D84" s="26" t="s">
        <v>158</v>
      </c>
      <c r="E84" s="26" t="s">
        <v>157</v>
      </c>
      <c r="F84" s="26" t="s">
        <v>156</v>
      </c>
      <c r="G84" s="25">
        <v>16.18</v>
      </c>
      <c r="H84" s="25"/>
      <c r="I84" s="25">
        <v>196.98</v>
      </c>
    </row>
    <row r="85" spans="1:9" x14ac:dyDescent="0.3">
      <c r="A85" s="28">
        <v>45016</v>
      </c>
      <c r="B85" s="26"/>
      <c r="C85" s="27" t="s">
        <v>173</v>
      </c>
      <c r="D85" s="26" t="s">
        <v>158</v>
      </c>
      <c r="E85" s="26" t="s">
        <v>157</v>
      </c>
      <c r="F85" s="26" t="s">
        <v>156</v>
      </c>
      <c r="G85" s="25">
        <v>8.57</v>
      </c>
      <c r="H85" s="25"/>
      <c r="I85" s="25">
        <v>205.55</v>
      </c>
    </row>
    <row r="86" spans="1:9" x14ac:dyDescent="0.3">
      <c r="A86" s="28">
        <v>45016</v>
      </c>
      <c r="B86" s="26"/>
      <c r="C86" s="27" t="s">
        <v>173</v>
      </c>
      <c r="D86" s="26" t="s">
        <v>158</v>
      </c>
      <c r="E86" s="26" t="s">
        <v>157</v>
      </c>
      <c r="F86" s="26" t="s">
        <v>156</v>
      </c>
      <c r="G86" s="25">
        <v>5.2</v>
      </c>
      <c r="H86" s="25"/>
      <c r="I86" s="25">
        <v>210.75</v>
      </c>
    </row>
    <row r="87" spans="1:9" x14ac:dyDescent="0.3">
      <c r="A87" s="28">
        <v>45016</v>
      </c>
      <c r="B87" s="26"/>
      <c r="C87" s="27" t="s">
        <v>173</v>
      </c>
      <c r="D87" s="26" t="s">
        <v>158</v>
      </c>
      <c r="E87" s="26" t="s">
        <v>157</v>
      </c>
      <c r="F87" s="26" t="s">
        <v>156</v>
      </c>
      <c r="G87" s="25">
        <v>4.78</v>
      </c>
      <c r="H87" s="25"/>
      <c r="I87" s="25">
        <v>215.53</v>
      </c>
    </row>
    <row r="88" spans="1:9" x14ac:dyDescent="0.3">
      <c r="A88" s="28">
        <v>45016</v>
      </c>
      <c r="B88" s="26"/>
      <c r="C88" s="27" t="s">
        <v>173</v>
      </c>
      <c r="D88" s="26" t="s">
        <v>158</v>
      </c>
      <c r="E88" s="26" t="s">
        <v>157</v>
      </c>
      <c r="F88" s="26" t="s">
        <v>156</v>
      </c>
      <c r="G88" s="25">
        <v>2.2599999999999998</v>
      </c>
      <c r="H88" s="25"/>
      <c r="I88" s="25">
        <v>217.79</v>
      </c>
    </row>
    <row r="89" spans="1:9" x14ac:dyDescent="0.3">
      <c r="A89" s="28">
        <v>45016</v>
      </c>
      <c r="B89" s="26"/>
      <c r="C89" s="27" t="s">
        <v>173</v>
      </c>
      <c r="D89" s="26" t="s">
        <v>158</v>
      </c>
      <c r="E89" s="26" t="s">
        <v>157</v>
      </c>
      <c r="F89" s="26" t="s">
        <v>156</v>
      </c>
      <c r="G89" s="25">
        <v>1.76</v>
      </c>
      <c r="H89" s="25"/>
      <c r="I89" s="25">
        <v>219.55</v>
      </c>
    </row>
    <row r="90" spans="1:9" x14ac:dyDescent="0.3">
      <c r="A90" s="28">
        <v>45107</v>
      </c>
      <c r="B90" s="26"/>
      <c r="C90" s="27" t="s">
        <v>172</v>
      </c>
      <c r="D90" s="26" t="s">
        <v>158</v>
      </c>
      <c r="E90" s="26" t="s">
        <v>157</v>
      </c>
      <c r="F90" s="26" t="s">
        <v>156</v>
      </c>
      <c r="G90" s="25"/>
      <c r="H90" s="25">
        <v>189.37</v>
      </c>
      <c r="I90" s="25">
        <v>30.18</v>
      </c>
    </row>
    <row r="91" spans="1:9" x14ac:dyDescent="0.3">
      <c r="A91" s="28">
        <v>45107</v>
      </c>
      <c r="B91" s="26"/>
      <c r="C91" s="27" t="s">
        <v>172</v>
      </c>
      <c r="D91" s="26" t="s">
        <v>158</v>
      </c>
      <c r="E91" s="26" t="s">
        <v>157</v>
      </c>
      <c r="F91" s="26" t="s">
        <v>156</v>
      </c>
      <c r="G91" s="25"/>
      <c r="H91" s="25">
        <v>5.2</v>
      </c>
      <c r="I91" s="25">
        <v>24.98</v>
      </c>
    </row>
    <row r="92" spans="1:9" x14ac:dyDescent="0.3">
      <c r="A92" s="28">
        <v>45107</v>
      </c>
      <c r="B92" s="26"/>
      <c r="C92" s="27" t="s">
        <v>172</v>
      </c>
      <c r="D92" s="26" t="s">
        <v>158</v>
      </c>
      <c r="E92" s="26" t="s">
        <v>157</v>
      </c>
      <c r="F92" s="26" t="s">
        <v>156</v>
      </c>
      <c r="G92" s="25"/>
      <c r="H92" s="25">
        <v>4.78</v>
      </c>
      <c r="I92" s="25">
        <v>20.2</v>
      </c>
    </row>
    <row r="93" spans="1:9" x14ac:dyDescent="0.3">
      <c r="A93" s="28">
        <v>45107</v>
      </c>
      <c r="B93" s="26"/>
      <c r="C93" s="27" t="s">
        <v>172</v>
      </c>
      <c r="D93" s="26" t="s">
        <v>158</v>
      </c>
      <c r="E93" s="26" t="s">
        <v>157</v>
      </c>
      <c r="F93" s="26" t="s">
        <v>156</v>
      </c>
      <c r="G93" s="25"/>
      <c r="H93" s="25">
        <v>16.18</v>
      </c>
      <c r="I93" s="25">
        <v>4.0199999999999996</v>
      </c>
    </row>
    <row r="94" spans="1:9" x14ac:dyDescent="0.3">
      <c r="A94" s="28">
        <v>45107</v>
      </c>
      <c r="B94" s="26"/>
      <c r="C94" s="27" t="s">
        <v>172</v>
      </c>
      <c r="D94" s="26" t="s">
        <v>158</v>
      </c>
      <c r="E94" s="26" t="s">
        <v>157</v>
      </c>
      <c r="F94" s="26" t="s">
        <v>156</v>
      </c>
      <c r="G94" s="25"/>
      <c r="H94" s="25">
        <v>1.76</v>
      </c>
      <c r="I94" s="25">
        <v>2.2599999999999998</v>
      </c>
    </row>
    <row r="95" spans="1:9" x14ac:dyDescent="0.3">
      <c r="A95" s="22" t="s">
        <v>171</v>
      </c>
      <c r="B95" s="22"/>
      <c r="C95" s="22"/>
      <c r="D95" s="22"/>
      <c r="E95" s="22"/>
      <c r="F95" s="22"/>
      <c r="G95" s="24">
        <v>219.55</v>
      </c>
      <c r="H95" s="24">
        <v>217.29</v>
      </c>
      <c r="I95" s="29">
        <v>2.2599999999999998</v>
      </c>
    </row>
    <row r="97" spans="1:9" x14ac:dyDescent="0.3">
      <c r="A97" s="23"/>
      <c r="B97" s="23"/>
      <c r="C97" s="23"/>
      <c r="D97" s="23"/>
      <c r="E97" s="23"/>
      <c r="F97" s="23"/>
      <c r="G97" s="23"/>
      <c r="H97" s="23"/>
      <c r="I97" s="23"/>
    </row>
    <row r="98" spans="1:9" x14ac:dyDescent="0.3">
      <c r="A98" s="22" t="s">
        <v>170</v>
      </c>
      <c r="B98" s="22"/>
      <c r="C98" s="22"/>
      <c r="D98" s="22"/>
      <c r="E98" s="22"/>
      <c r="F98" s="22"/>
      <c r="G98" s="22"/>
      <c r="H98" s="22"/>
      <c r="I98" s="25">
        <v>0</v>
      </c>
    </row>
    <row r="99" spans="1:9" ht="40.799999999999997" x14ac:dyDescent="0.3">
      <c r="A99" s="28">
        <v>44895</v>
      </c>
      <c r="B99" s="26"/>
      <c r="C99" s="27" t="s">
        <v>169</v>
      </c>
      <c r="D99" s="26" t="s">
        <v>158</v>
      </c>
      <c r="E99" s="26" t="s">
        <v>157</v>
      </c>
      <c r="F99" s="26" t="s">
        <v>161</v>
      </c>
      <c r="G99" s="25"/>
      <c r="H99" s="25">
        <v>40075</v>
      </c>
      <c r="I99" s="25">
        <v>-40075</v>
      </c>
    </row>
    <row r="100" spans="1:9" ht="20.399999999999999" x14ac:dyDescent="0.3">
      <c r="A100" s="28">
        <v>44957</v>
      </c>
      <c r="B100" s="26"/>
      <c r="C100" s="27" t="s">
        <v>162</v>
      </c>
      <c r="D100" s="26" t="s">
        <v>158</v>
      </c>
      <c r="E100" s="26" t="s">
        <v>157</v>
      </c>
      <c r="F100" s="26" t="s">
        <v>161</v>
      </c>
      <c r="G100" s="25">
        <v>40075</v>
      </c>
      <c r="H100" s="25"/>
      <c r="I100" s="25">
        <v>0</v>
      </c>
    </row>
    <row r="101" spans="1:9" ht="20.399999999999999" x14ac:dyDescent="0.3">
      <c r="A101" s="28">
        <v>45026</v>
      </c>
      <c r="B101" s="26"/>
      <c r="C101" s="27" t="s">
        <v>166</v>
      </c>
      <c r="D101" s="26" t="s">
        <v>158</v>
      </c>
      <c r="E101" s="26" t="s">
        <v>157</v>
      </c>
      <c r="F101" s="26" t="s">
        <v>165</v>
      </c>
      <c r="G101" s="25"/>
      <c r="H101" s="25">
        <v>40074</v>
      </c>
      <c r="I101" s="25">
        <v>-40074</v>
      </c>
    </row>
    <row r="102" spans="1:9" ht="20.399999999999999" x14ac:dyDescent="0.3">
      <c r="A102" s="28">
        <v>45107</v>
      </c>
      <c r="B102" s="26"/>
      <c r="C102" s="27" t="s">
        <v>160</v>
      </c>
      <c r="D102" s="26" t="s">
        <v>158</v>
      </c>
      <c r="E102" s="26" t="s">
        <v>157</v>
      </c>
      <c r="F102" s="26" t="s">
        <v>156</v>
      </c>
      <c r="G102" s="25"/>
      <c r="H102" s="25">
        <v>9879.15</v>
      </c>
      <c r="I102" s="25">
        <v>-49953.15</v>
      </c>
    </row>
    <row r="103" spans="1:9" ht="20.399999999999999" x14ac:dyDescent="0.3">
      <c r="A103" s="28">
        <v>45107</v>
      </c>
      <c r="B103" s="26"/>
      <c r="C103" s="27" t="s">
        <v>159</v>
      </c>
      <c r="D103" s="26" t="s">
        <v>158</v>
      </c>
      <c r="E103" s="26" t="s">
        <v>157</v>
      </c>
      <c r="F103" s="26" t="s">
        <v>156</v>
      </c>
      <c r="G103" s="25">
        <v>49474.57</v>
      </c>
      <c r="H103" s="25"/>
      <c r="I103" s="25">
        <v>-478.58</v>
      </c>
    </row>
    <row r="104" spans="1:9" x14ac:dyDescent="0.3">
      <c r="A104" s="22" t="s">
        <v>168</v>
      </c>
      <c r="B104" s="22"/>
      <c r="C104" s="22"/>
      <c r="D104" s="22"/>
      <c r="E104" s="22"/>
      <c r="F104" s="22"/>
      <c r="G104" s="24">
        <v>89549.57</v>
      </c>
      <c r="H104" s="24">
        <v>90028.15</v>
      </c>
      <c r="I104" s="24">
        <v>-478.58</v>
      </c>
    </row>
    <row r="106" spans="1:9" x14ac:dyDescent="0.3">
      <c r="A106" s="23"/>
      <c r="B106" s="23"/>
      <c r="C106" s="23"/>
      <c r="D106" s="23"/>
      <c r="E106" s="23"/>
      <c r="F106" s="23"/>
      <c r="G106" s="23"/>
      <c r="H106" s="23"/>
      <c r="I106" s="23"/>
    </row>
    <row r="107" spans="1:9" x14ac:dyDescent="0.3">
      <c r="A107" s="22" t="s">
        <v>167</v>
      </c>
      <c r="B107" s="22"/>
      <c r="C107" s="22"/>
      <c r="D107" s="22"/>
      <c r="E107" s="22"/>
      <c r="F107" s="22"/>
      <c r="G107" s="22"/>
      <c r="H107" s="22"/>
      <c r="I107" s="25">
        <v>0</v>
      </c>
    </row>
    <row r="108" spans="1:9" ht="20.399999999999999" x14ac:dyDescent="0.3">
      <c r="A108" s="28">
        <v>45026</v>
      </c>
      <c r="B108" s="26"/>
      <c r="C108" s="27" t="s">
        <v>166</v>
      </c>
      <c r="D108" s="26" t="s">
        <v>158</v>
      </c>
      <c r="E108" s="26" t="s">
        <v>157</v>
      </c>
      <c r="F108" s="26" t="s">
        <v>165</v>
      </c>
      <c r="G108" s="25">
        <v>40074</v>
      </c>
      <c r="H108" s="25"/>
      <c r="I108" s="25">
        <v>40074</v>
      </c>
    </row>
    <row r="109" spans="1:9" x14ac:dyDescent="0.3">
      <c r="A109" s="22" t="s">
        <v>164</v>
      </c>
      <c r="B109" s="22"/>
      <c r="C109" s="22"/>
      <c r="D109" s="22"/>
      <c r="E109" s="22"/>
      <c r="F109" s="22"/>
      <c r="G109" s="24">
        <v>40074</v>
      </c>
      <c r="H109" s="24">
        <v>0</v>
      </c>
      <c r="I109" s="24">
        <v>40074</v>
      </c>
    </row>
    <row r="111" spans="1:9" x14ac:dyDescent="0.3">
      <c r="A111" s="23"/>
      <c r="B111" s="23"/>
      <c r="C111" s="23"/>
      <c r="D111" s="23"/>
      <c r="E111" s="23"/>
      <c r="F111" s="23"/>
      <c r="G111" s="23"/>
      <c r="H111" s="23"/>
      <c r="I111" s="23"/>
    </row>
    <row r="112" spans="1:9" x14ac:dyDescent="0.3">
      <c r="A112" s="22" t="s">
        <v>163</v>
      </c>
      <c r="B112" s="22"/>
      <c r="C112" s="22"/>
      <c r="D112" s="22"/>
      <c r="E112" s="22"/>
      <c r="F112" s="22"/>
      <c r="G112" s="22"/>
      <c r="H112" s="22"/>
      <c r="I112" s="25">
        <v>0</v>
      </c>
    </row>
    <row r="113" spans="1:9" ht="20.399999999999999" x14ac:dyDescent="0.3">
      <c r="A113" s="28">
        <v>44957</v>
      </c>
      <c r="B113" s="26"/>
      <c r="C113" s="27" t="s">
        <v>162</v>
      </c>
      <c r="D113" s="26" t="s">
        <v>158</v>
      </c>
      <c r="E113" s="26" t="s">
        <v>157</v>
      </c>
      <c r="F113" s="26" t="s">
        <v>161</v>
      </c>
      <c r="G113" s="25"/>
      <c r="H113" s="25">
        <v>40075</v>
      </c>
      <c r="I113" s="25">
        <v>-40075</v>
      </c>
    </row>
    <row r="114" spans="1:9" ht="20.399999999999999" x14ac:dyDescent="0.3">
      <c r="A114" s="28">
        <v>45107</v>
      </c>
      <c r="B114" s="26"/>
      <c r="C114" s="27" t="s">
        <v>160</v>
      </c>
      <c r="D114" s="26" t="s">
        <v>158</v>
      </c>
      <c r="E114" s="26" t="s">
        <v>157</v>
      </c>
      <c r="F114" s="26" t="s">
        <v>156</v>
      </c>
      <c r="G114" s="25">
        <v>9879.15</v>
      </c>
      <c r="H114" s="25"/>
      <c r="I114" s="25">
        <v>-30195.85</v>
      </c>
    </row>
    <row r="115" spans="1:9" ht="20.399999999999999" x14ac:dyDescent="0.3">
      <c r="A115" s="28">
        <v>45107</v>
      </c>
      <c r="B115" s="26"/>
      <c r="C115" s="27" t="s">
        <v>159</v>
      </c>
      <c r="D115" s="26" t="s">
        <v>158</v>
      </c>
      <c r="E115" s="26" t="s">
        <v>157</v>
      </c>
      <c r="F115" s="26" t="s">
        <v>156</v>
      </c>
      <c r="G115" s="25"/>
      <c r="H115" s="25">
        <v>49474.57</v>
      </c>
      <c r="I115" s="25">
        <v>-79670.42</v>
      </c>
    </row>
    <row r="116" spans="1:9" x14ac:dyDescent="0.3">
      <c r="A116" s="22" t="s">
        <v>155</v>
      </c>
      <c r="B116" s="22"/>
      <c r="C116" s="22"/>
      <c r="D116" s="22"/>
      <c r="E116" s="22"/>
      <c r="F116" s="22"/>
      <c r="G116" s="24">
        <v>9879.15</v>
      </c>
      <c r="H116" s="24">
        <v>89549.57</v>
      </c>
      <c r="I116" s="24">
        <v>-79670.42</v>
      </c>
    </row>
    <row r="118" spans="1:9" x14ac:dyDescent="0.3">
      <c r="A118" s="23"/>
      <c r="B118" s="23"/>
      <c r="C118" s="23"/>
      <c r="D118" s="23"/>
      <c r="E118" s="23"/>
      <c r="F118" s="23"/>
      <c r="G118" s="23"/>
      <c r="H118" s="23"/>
      <c r="I118" s="23"/>
    </row>
    <row r="119" spans="1:9" ht="15" thickBot="1" x14ac:dyDescent="0.35">
      <c r="A119" s="22" t="s">
        <v>154</v>
      </c>
      <c r="B119" s="22"/>
      <c r="C119" s="22"/>
      <c r="D119" s="22"/>
      <c r="E119" s="22"/>
      <c r="F119" s="22"/>
      <c r="G119" s="21">
        <v>180361.60000000001</v>
      </c>
      <c r="H119" s="21">
        <v>219958.02</v>
      </c>
      <c r="I119" s="21">
        <v>-39596.42</v>
      </c>
    </row>
    <row r="120" spans="1:9" ht="15" thickTop="1" x14ac:dyDescent="0.3"/>
  </sheetData>
  <pageMargins left="0.75" right="0.75" top="1" bottom="1" header="0.5" footer="0.5"/>
  <drawing r:id="rId1"/>
  <legacyDrawing r:id="rId2"/>
  <controls>
    <mc:AlternateContent xmlns:mc="http://schemas.openxmlformats.org/markup-compatibility/2006">
      <mc:Choice Requires="x14">
        <control shapeId="3073" r:id="rId3" name="Control 1">
          <controlPr defaultSize="0" r:id="rId4">
            <anchor moveWithCells="1">
              <from>
                <xdr:col>0</xdr:col>
                <xdr:colOff>0</xdr:colOff>
                <xdr:row>119</xdr:row>
                <xdr:rowOff>0</xdr:rowOff>
              </from>
              <to>
                <xdr:col>0</xdr:col>
                <xdr:colOff>914400</xdr:colOff>
                <xdr:row>120</xdr:row>
                <xdr:rowOff>38100</xdr:rowOff>
              </to>
            </anchor>
          </controlPr>
        </control>
      </mc:Choice>
      <mc:Fallback>
        <control shapeId="3073" r:id="rId3" name="Control 1"/>
      </mc:Fallback>
    </mc:AlternateContent>
    <mc:AlternateContent xmlns:mc="http://schemas.openxmlformats.org/markup-compatibility/2006">
      <mc:Choice Requires="x14">
        <control shapeId="3074" r:id="rId5" name="Control 2">
          <controlPr defaultSize="0" r:id="rId6">
            <anchor moveWithCells="1">
              <from>
                <xdr:col>0</xdr:col>
                <xdr:colOff>617220</xdr:colOff>
                <xdr:row>119</xdr:row>
                <xdr:rowOff>0</xdr:rowOff>
              </from>
              <to>
                <xdr:col>1</xdr:col>
                <xdr:colOff>335280</xdr:colOff>
                <xdr:row>120</xdr:row>
                <xdr:rowOff>38100</xdr:rowOff>
              </to>
            </anchor>
          </controlPr>
        </control>
      </mc:Choice>
      <mc:Fallback>
        <control shapeId="3074" r:id="rId5" name="Control 2"/>
      </mc:Fallback>
    </mc:AlternateContent>
    <mc:AlternateContent xmlns:mc="http://schemas.openxmlformats.org/markup-compatibility/2006">
      <mc:Choice Requires="x14">
        <control shapeId="3075" r:id="rId7" name="Control 3">
          <controlPr defaultSize="0" r:id="rId8">
            <anchor moveWithCells="1">
              <from>
                <xdr:col>1</xdr:col>
                <xdr:colOff>0</xdr:colOff>
                <xdr:row>119</xdr:row>
                <xdr:rowOff>0</xdr:rowOff>
              </from>
              <to>
                <xdr:col>1</xdr:col>
                <xdr:colOff>914400</xdr:colOff>
                <xdr:row>120</xdr:row>
                <xdr:rowOff>38100</xdr:rowOff>
              </to>
            </anchor>
          </controlPr>
        </control>
      </mc:Choice>
      <mc:Fallback>
        <control shapeId="3075" r:id="rId7" name="Control 3"/>
      </mc:Fallback>
    </mc:AlternateContent>
  </controls>
</worksheet>
</file>

<file path=xl/worksheets/sheet5.xml><?xml version="1.0" encoding="utf-8"?>
<worksheet xmlns="http://schemas.openxmlformats.org/spreadsheetml/2006/main" xmlns:r="http://schemas.openxmlformats.org/officeDocument/2006/relationships"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8C16B050-A4B7-4AAA-B7F7-FAD35FEC096A}">
  <dimension ref="A1:W130"/>
  <sheetViews>
    <sheetView workbookViewId="0">
      <pane xSplit="1" ySplit="9" topLeftCell="B112" activePane="bottomRight" state="frozen"/>
      <selection pane="topRight" activeCell="B1" sqref="B1"/>
      <selection pane="bottomLeft" activeCell="A10" sqref="A10"/>
      <selection pane="bottomRight" activeCell="U120" sqref="U120"/>
    </sheetView>
    <sheetView topLeftCell="A84" workbookViewId="1">
      <selection activeCell="A11" sqref="A11"/>
    </sheetView>
  </sheetViews>
  <sheetFormatPr defaultColWidth="9.109375" defaultRowHeight="13.2" outlineLevelCol="1" x14ac:dyDescent="0.25"/>
  <cols>
    <col min="1" max="1" width="71.109375" style="1" customWidth="1"/>
    <col min="2" max="2" width="21.44140625" style="1" hidden="1" customWidth="1" outlineLevel="1"/>
    <col min="3" max="3" width="22.109375" style="1" hidden="1" customWidth="1" outlineLevel="1"/>
    <col min="4" max="4" width="30.5546875" style="1" hidden="1" customWidth="1" outlineLevel="1"/>
    <col min="5" max="5" width="28.109375" style="1" hidden="1" customWidth="1" outlineLevel="1"/>
    <col min="6" max="6" width="38.109375" style="1" hidden="1" customWidth="1" outlineLevel="1"/>
    <col min="7" max="7" width="36" style="1" hidden="1" customWidth="1" outlineLevel="1"/>
    <col min="8" max="8" width="21.6640625" style="1" hidden="1" customWidth="1" outlineLevel="1"/>
    <col min="9" max="9" width="27.5546875" style="1" hidden="1" customWidth="1" outlineLevel="1"/>
    <col min="10" max="10" width="32.5546875" style="1" hidden="1" customWidth="1" outlineLevel="1"/>
    <col min="11" max="11" width="36" style="1" hidden="1" customWidth="1" outlineLevel="1"/>
    <col min="12" max="12" width="31.109375" style="1" hidden="1" customWidth="1" outlineLevel="1"/>
    <col min="13" max="13" width="29.33203125" style="1" hidden="1" customWidth="1" outlineLevel="1"/>
    <col min="14" max="14" width="20.5546875" style="1" hidden="1" customWidth="1" outlineLevel="1"/>
    <col min="15" max="15" width="28.88671875" style="1" hidden="1" customWidth="1" outlineLevel="1"/>
    <col min="16" max="16" width="32" style="1" hidden="1" customWidth="1" outlineLevel="1"/>
    <col min="17" max="17" width="35.109375" style="1" hidden="1" customWidth="1" outlineLevel="1"/>
    <col min="18" max="18" width="37.109375" style="1" hidden="1" customWidth="1" outlineLevel="1"/>
    <col min="19" max="19" width="37.5546875" style="1" hidden="1" customWidth="1" outlineLevel="1"/>
    <col min="20" max="20" width="37" style="1" hidden="1" customWidth="1" outlineLevel="1"/>
    <col min="21" max="21" width="40.6640625" style="1" customWidth="1" collapsed="1"/>
    <col min="22" max="22" width="13.88671875" style="1" hidden="1" customWidth="1" outlineLevel="1"/>
    <col min="23" max="23" width="9.109375" style="1" customWidth="1" collapsed="1"/>
    <col min="24" max="16384" width="9.109375" style="1"/>
  </cols>
  <sheetData>
    <row r="1" spans="1:22" ht="17.399999999999999" x14ac:dyDescent="0.3">
      <c r="A1" s="3" t="s">
        <v>0</v>
      </c>
    </row>
    <row r="2" spans="1:22" ht="17.399999999999999" x14ac:dyDescent="0.3">
      <c r="A2" s="3" t="s">
        <v>1</v>
      </c>
    </row>
    <row r="3" spans="1:22" x14ac:dyDescent="0.25">
      <c r="A3" s="4" t="s">
        <v>2</v>
      </c>
      <c r="B3" s="4" t="s">
        <v>3</v>
      </c>
    </row>
    <row r="4" spans="1:22" x14ac:dyDescent="0.25">
      <c r="A4" s="4" t="s">
        <v>4</v>
      </c>
      <c r="B4" s="4" t="s">
        <v>147</v>
      </c>
    </row>
    <row r="5" spans="1:22" x14ac:dyDescent="0.25">
      <c r="A5" s="4" t="s">
        <v>6</v>
      </c>
      <c r="B5" s="4" t="s">
        <v>7</v>
      </c>
    </row>
    <row r="6" spans="1:22" x14ac:dyDescent="0.25">
      <c r="A6" s="2" t="s">
        <v>8</v>
      </c>
    </row>
    <row r="7" spans="1:22" x14ac:dyDescent="0.25">
      <c r="A7" s="5" t="s">
        <v>8</v>
      </c>
      <c r="B7" s="6" t="s">
        <v>9</v>
      </c>
      <c r="C7" s="6" t="s">
        <v>10</v>
      </c>
      <c r="D7" s="6" t="s">
        <v>11</v>
      </c>
      <c r="E7" s="6" t="s">
        <v>153</v>
      </c>
      <c r="F7" s="6" t="s">
        <v>16</v>
      </c>
      <c r="G7" s="6" t="s">
        <v>17</v>
      </c>
      <c r="H7" s="6" t="s">
        <v>18</v>
      </c>
      <c r="I7" s="6" t="s">
        <v>152</v>
      </c>
      <c r="J7" s="6" t="s">
        <v>151</v>
      </c>
      <c r="K7" s="6" t="s">
        <v>150</v>
      </c>
      <c r="L7" s="6" t="s">
        <v>19</v>
      </c>
      <c r="M7" s="6" t="s">
        <v>20</v>
      </c>
      <c r="N7" s="6" t="s">
        <v>21</v>
      </c>
      <c r="O7" s="6" t="s">
        <v>22</v>
      </c>
      <c r="P7" s="6" t="s">
        <v>23</v>
      </c>
      <c r="Q7" s="6" t="s">
        <v>24</v>
      </c>
      <c r="R7" s="6" t="s">
        <v>149</v>
      </c>
      <c r="S7" s="6" t="s">
        <v>26</v>
      </c>
      <c r="T7" s="6" t="s">
        <v>148</v>
      </c>
      <c r="U7" s="17" t="s">
        <v>27</v>
      </c>
      <c r="V7" s="6" t="s">
        <v>29</v>
      </c>
    </row>
    <row r="8" spans="1:22" x14ac:dyDescent="0.25">
      <c r="A8" s="5" t="s">
        <v>8</v>
      </c>
      <c r="B8" s="6" t="s">
        <v>30</v>
      </c>
      <c r="C8" s="6" t="s">
        <v>30</v>
      </c>
      <c r="D8" s="6" t="s">
        <v>30</v>
      </c>
      <c r="E8" s="6" t="s">
        <v>30</v>
      </c>
      <c r="F8" s="6" t="s">
        <v>30</v>
      </c>
      <c r="G8" s="6" t="s">
        <v>30</v>
      </c>
      <c r="H8" s="6" t="s">
        <v>30</v>
      </c>
      <c r="I8" s="6" t="s">
        <v>30</v>
      </c>
      <c r="J8" s="6" t="s">
        <v>30</v>
      </c>
      <c r="K8" s="6" t="s">
        <v>30</v>
      </c>
      <c r="L8" s="6" t="s">
        <v>30</v>
      </c>
      <c r="M8" s="6" t="s">
        <v>30</v>
      </c>
      <c r="N8" s="6" t="s">
        <v>30</v>
      </c>
      <c r="O8" s="6" t="s">
        <v>30</v>
      </c>
      <c r="P8" s="6" t="s">
        <v>30</v>
      </c>
      <c r="Q8" s="6" t="s">
        <v>30</v>
      </c>
      <c r="R8" s="6" t="s">
        <v>30</v>
      </c>
      <c r="S8" s="6" t="s">
        <v>30</v>
      </c>
      <c r="T8" s="6" t="s">
        <v>30</v>
      </c>
      <c r="U8" s="17" t="s">
        <v>30</v>
      </c>
      <c r="V8" s="6" t="s">
        <v>30</v>
      </c>
    </row>
    <row r="9" spans="1:22" x14ac:dyDescent="0.25">
      <c r="A9" s="5" t="s">
        <v>8</v>
      </c>
      <c r="B9" s="7" t="s">
        <v>147</v>
      </c>
      <c r="C9" s="7" t="s">
        <v>147</v>
      </c>
      <c r="D9" s="7" t="s">
        <v>147</v>
      </c>
      <c r="E9" s="7" t="s">
        <v>147</v>
      </c>
      <c r="F9" s="7" t="s">
        <v>147</v>
      </c>
      <c r="G9" s="7" t="s">
        <v>147</v>
      </c>
      <c r="H9" s="7" t="s">
        <v>147</v>
      </c>
      <c r="I9" s="7" t="s">
        <v>147</v>
      </c>
      <c r="J9" s="7" t="s">
        <v>147</v>
      </c>
      <c r="K9" s="7" t="s">
        <v>147</v>
      </c>
      <c r="L9" s="7" t="s">
        <v>147</v>
      </c>
      <c r="M9" s="7" t="s">
        <v>147</v>
      </c>
      <c r="N9" s="7" t="s">
        <v>147</v>
      </c>
      <c r="O9" s="7" t="s">
        <v>147</v>
      </c>
      <c r="P9" s="7" t="s">
        <v>147</v>
      </c>
      <c r="Q9" s="7" t="s">
        <v>147</v>
      </c>
      <c r="R9" s="7" t="s">
        <v>147</v>
      </c>
      <c r="S9" s="7" t="s">
        <v>147</v>
      </c>
      <c r="T9" s="7" t="s">
        <v>147</v>
      </c>
      <c r="U9" s="18" t="s">
        <v>147</v>
      </c>
      <c r="V9" s="7" t="s">
        <v>147</v>
      </c>
    </row>
    <row r="10" spans="1:22" x14ac:dyDescent="0.25">
      <c r="A10" s="8" t="s">
        <v>8</v>
      </c>
      <c r="B10" s="9" t="s">
        <v>31</v>
      </c>
      <c r="C10" s="9" t="s">
        <v>31</v>
      </c>
      <c r="D10" s="9" t="s">
        <v>31</v>
      </c>
      <c r="E10" s="9" t="s">
        <v>31</v>
      </c>
      <c r="F10" s="9" t="s">
        <v>31</v>
      </c>
      <c r="G10" s="9" t="s">
        <v>31</v>
      </c>
      <c r="H10" s="9" t="s">
        <v>31</v>
      </c>
      <c r="I10" s="9" t="s">
        <v>31</v>
      </c>
      <c r="J10" s="9" t="s">
        <v>31</v>
      </c>
      <c r="K10" s="9" t="s">
        <v>31</v>
      </c>
      <c r="L10" s="9" t="s">
        <v>31</v>
      </c>
      <c r="M10" s="9" t="s">
        <v>31</v>
      </c>
      <c r="N10" s="9" t="s">
        <v>31</v>
      </c>
      <c r="O10" s="9" t="s">
        <v>31</v>
      </c>
      <c r="P10" s="9" t="s">
        <v>31</v>
      </c>
      <c r="Q10" s="9" t="s">
        <v>31</v>
      </c>
      <c r="R10" s="9" t="s">
        <v>31</v>
      </c>
      <c r="S10" s="9" t="s">
        <v>31</v>
      </c>
      <c r="T10" s="9" t="s">
        <v>31</v>
      </c>
      <c r="U10" s="9" t="s">
        <v>31</v>
      </c>
      <c r="V10" s="9" t="s">
        <v>31</v>
      </c>
    </row>
    <row r="11" spans="1:22" x14ac:dyDescent="0.25">
      <c r="A11" s="5" t="s">
        <v>32</v>
      </c>
      <c r="B11" s="5" t="s">
        <v>33</v>
      </c>
      <c r="C11" s="5" t="s">
        <v>33</v>
      </c>
      <c r="D11" s="5" t="s">
        <v>33</v>
      </c>
      <c r="E11" s="5" t="s">
        <v>33</v>
      </c>
      <c r="F11" s="5" t="s">
        <v>33</v>
      </c>
      <c r="G11" s="5" t="s">
        <v>33</v>
      </c>
      <c r="H11" s="5" t="s">
        <v>33</v>
      </c>
      <c r="I11" s="5" t="s">
        <v>33</v>
      </c>
      <c r="J11" s="5" t="s">
        <v>33</v>
      </c>
      <c r="K11" s="5" t="s">
        <v>33</v>
      </c>
      <c r="L11" s="5" t="s">
        <v>33</v>
      </c>
      <c r="M11" s="5" t="s">
        <v>33</v>
      </c>
      <c r="N11" s="5" t="s">
        <v>33</v>
      </c>
      <c r="O11" s="5" t="s">
        <v>33</v>
      </c>
      <c r="P11" s="5" t="s">
        <v>33</v>
      </c>
      <c r="Q11" s="5" t="s">
        <v>33</v>
      </c>
      <c r="R11" s="5" t="s">
        <v>33</v>
      </c>
      <c r="S11" s="5" t="s">
        <v>33</v>
      </c>
      <c r="T11" s="5" t="s">
        <v>33</v>
      </c>
      <c r="U11" s="5" t="s">
        <v>33</v>
      </c>
      <c r="V11" s="5" t="s">
        <v>33</v>
      </c>
    </row>
    <row r="12" spans="1:22" x14ac:dyDescent="0.25">
      <c r="A12" s="4" t="s">
        <v>34</v>
      </c>
      <c r="B12" s="10">
        <v>2328594</v>
      </c>
      <c r="C12" s="10">
        <v>0</v>
      </c>
      <c r="D12" s="10">
        <v>0</v>
      </c>
      <c r="E12" s="10">
        <v>0</v>
      </c>
      <c r="F12" s="10">
        <v>0</v>
      </c>
      <c r="G12" s="10">
        <v>0</v>
      </c>
      <c r="H12" s="10">
        <v>0</v>
      </c>
      <c r="I12" s="10">
        <v>0</v>
      </c>
      <c r="J12" s="10">
        <v>0</v>
      </c>
      <c r="K12" s="10">
        <v>0</v>
      </c>
      <c r="L12" s="10">
        <v>0</v>
      </c>
      <c r="M12" s="10">
        <v>0</v>
      </c>
      <c r="N12" s="10">
        <v>0</v>
      </c>
      <c r="O12" s="10">
        <v>0</v>
      </c>
      <c r="P12" s="10">
        <v>0</v>
      </c>
      <c r="Q12" s="10">
        <v>0</v>
      </c>
      <c r="R12" s="10">
        <v>0</v>
      </c>
      <c r="S12" s="10">
        <v>0</v>
      </c>
      <c r="T12" s="10">
        <v>0</v>
      </c>
      <c r="U12" s="10">
        <v>0</v>
      </c>
      <c r="V12" s="10">
        <v>2328594</v>
      </c>
    </row>
    <row r="13" spans="1:22" x14ac:dyDescent="0.25">
      <c r="A13" s="4" t="s">
        <v>35</v>
      </c>
      <c r="B13" s="10">
        <v>0</v>
      </c>
      <c r="C13" s="10">
        <v>0</v>
      </c>
      <c r="D13" s="10">
        <v>50600</v>
      </c>
      <c r="E13" s="10">
        <v>0</v>
      </c>
      <c r="F13" s="10">
        <v>0</v>
      </c>
      <c r="G13" s="10">
        <v>0</v>
      </c>
      <c r="H13" s="10">
        <v>0</v>
      </c>
      <c r="I13" s="10">
        <v>0</v>
      </c>
      <c r="J13" s="10">
        <v>0</v>
      </c>
      <c r="K13" s="10">
        <v>0</v>
      </c>
      <c r="L13" s="10">
        <v>0</v>
      </c>
      <c r="M13" s="10">
        <v>0</v>
      </c>
      <c r="N13" s="10">
        <v>0</v>
      </c>
      <c r="O13" s="10">
        <v>0</v>
      </c>
      <c r="P13" s="10">
        <v>0</v>
      </c>
      <c r="Q13" s="10">
        <v>0</v>
      </c>
      <c r="R13" s="10">
        <v>0</v>
      </c>
      <c r="S13" s="10">
        <v>0</v>
      </c>
      <c r="T13" s="10">
        <v>0</v>
      </c>
      <c r="U13" s="10">
        <v>0</v>
      </c>
      <c r="V13" s="10">
        <v>50600</v>
      </c>
    </row>
    <row r="14" spans="1:22" x14ac:dyDescent="0.25">
      <c r="A14" s="4" t="s">
        <v>36</v>
      </c>
      <c r="B14" s="10">
        <v>-2836</v>
      </c>
      <c r="C14" s="10">
        <v>0</v>
      </c>
      <c r="D14" s="10">
        <v>0</v>
      </c>
      <c r="E14" s="10">
        <v>0</v>
      </c>
      <c r="F14" s="10">
        <v>0</v>
      </c>
      <c r="G14" s="10">
        <v>0</v>
      </c>
      <c r="H14" s="10">
        <v>0</v>
      </c>
      <c r="I14" s="10">
        <v>0</v>
      </c>
      <c r="J14" s="10">
        <v>0</v>
      </c>
      <c r="K14" s="10">
        <v>0</v>
      </c>
      <c r="L14" s="10">
        <v>0</v>
      </c>
      <c r="M14" s="10">
        <v>0</v>
      </c>
      <c r="N14" s="10">
        <v>0</v>
      </c>
      <c r="O14" s="10">
        <v>0</v>
      </c>
      <c r="P14" s="10">
        <v>0</v>
      </c>
      <c r="Q14" s="10">
        <v>0</v>
      </c>
      <c r="R14" s="10">
        <v>0</v>
      </c>
      <c r="S14" s="10">
        <v>0</v>
      </c>
      <c r="T14" s="10">
        <v>0</v>
      </c>
      <c r="U14" s="10">
        <v>0</v>
      </c>
      <c r="V14" s="10">
        <v>-2836</v>
      </c>
    </row>
    <row r="15" spans="1:22" x14ac:dyDescent="0.25">
      <c r="A15" s="4" t="s">
        <v>37</v>
      </c>
      <c r="B15" s="10">
        <v>381454</v>
      </c>
      <c r="C15" s="10">
        <v>0</v>
      </c>
      <c r="D15" s="10">
        <v>0</v>
      </c>
      <c r="E15" s="10">
        <v>0</v>
      </c>
      <c r="F15" s="10">
        <v>0</v>
      </c>
      <c r="G15" s="10">
        <v>0</v>
      </c>
      <c r="H15" s="10">
        <v>0</v>
      </c>
      <c r="I15" s="10">
        <v>0</v>
      </c>
      <c r="J15" s="10">
        <v>0</v>
      </c>
      <c r="K15" s="10">
        <v>0</v>
      </c>
      <c r="L15" s="10">
        <v>0</v>
      </c>
      <c r="M15" s="10">
        <v>0</v>
      </c>
      <c r="N15" s="10">
        <v>0</v>
      </c>
      <c r="O15" s="10">
        <v>0</v>
      </c>
      <c r="P15" s="10">
        <v>0</v>
      </c>
      <c r="Q15" s="10">
        <v>0</v>
      </c>
      <c r="R15" s="10">
        <v>0</v>
      </c>
      <c r="S15" s="10">
        <v>0</v>
      </c>
      <c r="T15" s="10">
        <v>0</v>
      </c>
      <c r="U15" s="10">
        <v>0</v>
      </c>
      <c r="V15" s="10">
        <v>381454</v>
      </c>
    </row>
    <row r="16" spans="1:22" x14ac:dyDescent="0.25">
      <c r="A16" s="11" t="s">
        <v>38</v>
      </c>
      <c r="B16" s="12">
        <v>2707212</v>
      </c>
      <c r="C16" s="12">
        <v>0</v>
      </c>
      <c r="D16" s="12">
        <v>50600</v>
      </c>
      <c r="E16" s="12">
        <v>0</v>
      </c>
      <c r="F16" s="12">
        <v>0</v>
      </c>
      <c r="G16" s="12">
        <v>0</v>
      </c>
      <c r="H16" s="12">
        <v>0</v>
      </c>
      <c r="I16" s="12">
        <v>0</v>
      </c>
      <c r="J16" s="12">
        <v>0</v>
      </c>
      <c r="K16" s="12">
        <v>0</v>
      </c>
      <c r="L16" s="12">
        <v>0</v>
      </c>
      <c r="M16" s="12">
        <v>0</v>
      </c>
      <c r="N16" s="12">
        <v>0</v>
      </c>
      <c r="O16" s="12">
        <v>0</v>
      </c>
      <c r="P16" s="12">
        <v>0</v>
      </c>
      <c r="Q16" s="12">
        <v>0</v>
      </c>
      <c r="R16" s="12">
        <v>0</v>
      </c>
      <c r="S16" s="12">
        <v>0</v>
      </c>
      <c r="T16" s="12">
        <v>0</v>
      </c>
      <c r="U16" s="12">
        <v>0</v>
      </c>
      <c r="V16" s="12">
        <v>2757812</v>
      </c>
    </row>
    <row r="17" spans="1:22" x14ac:dyDescent="0.25">
      <c r="A17" s="5" t="s">
        <v>39</v>
      </c>
      <c r="B17" s="5" t="s">
        <v>33</v>
      </c>
      <c r="C17" s="5" t="s">
        <v>33</v>
      </c>
      <c r="D17" s="5" t="s">
        <v>33</v>
      </c>
      <c r="E17" s="5" t="s">
        <v>33</v>
      </c>
      <c r="F17" s="5" t="s">
        <v>33</v>
      </c>
      <c r="G17" s="5" t="s">
        <v>33</v>
      </c>
      <c r="H17" s="5" t="s">
        <v>33</v>
      </c>
      <c r="I17" s="5" t="s">
        <v>33</v>
      </c>
      <c r="J17" s="5" t="s">
        <v>33</v>
      </c>
      <c r="K17" s="5" t="s">
        <v>33</v>
      </c>
      <c r="L17" s="5" t="s">
        <v>33</v>
      </c>
      <c r="M17" s="5" t="s">
        <v>33</v>
      </c>
      <c r="N17" s="5" t="s">
        <v>33</v>
      </c>
      <c r="O17" s="5" t="s">
        <v>33</v>
      </c>
      <c r="P17" s="5" t="s">
        <v>33</v>
      </c>
      <c r="Q17" s="5" t="s">
        <v>33</v>
      </c>
      <c r="R17" s="5" t="s">
        <v>33</v>
      </c>
      <c r="S17" s="5" t="s">
        <v>33</v>
      </c>
      <c r="T17" s="5" t="s">
        <v>33</v>
      </c>
      <c r="U17" s="5" t="s">
        <v>33</v>
      </c>
      <c r="V17" s="5" t="s">
        <v>33</v>
      </c>
    </row>
    <row r="18" spans="1:22" x14ac:dyDescent="0.25">
      <c r="A18" s="4" t="s">
        <v>40</v>
      </c>
      <c r="B18" s="10">
        <v>0</v>
      </c>
      <c r="C18" s="10">
        <v>0</v>
      </c>
      <c r="D18" s="10">
        <v>0</v>
      </c>
      <c r="E18" s="10">
        <v>0</v>
      </c>
      <c r="F18" s="10">
        <v>0</v>
      </c>
      <c r="G18" s="10">
        <v>0</v>
      </c>
      <c r="H18" s="10">
        <v>38100</v>
      </c>
      <c r="I18" s="10">
        <v>0</v>
      </c>
      <c r="J18" s="10">
        <v>0</v>
      </c>
      <c r="K18" s="10">
        <v>0</v>
      </c>
      <c r="L18" s="10">
        <v>0</v>
      </c>
      <c r="M18" s="10">
        <v>0</v>
      </c>
      <c r="N18" s="10">
        <v>0</v>
      </c>
      <c r="O18" s="10">
        <v>0</v>
      </c>
      <c r="P18" s="10">
        <v>0</v>
      </c>
      <c r="Q18" s="10">
        <v>0</v>
      </c>
      <c r="R18" s="10">
        <v>0</v>
      </c>
      <c r="S18" s="10">
        <v>0</v>
      </c>
      <c r="T18" s="10">
        <v>0</v>
      </c>
      <c r="U18" s="10">
        <v>0</v>
      </c>
      <c r="V18" s="10">
        <v>38100</v>
      </c>
    </row>
    <row r="19" spans="1:22" x14ac:dyDescent="0.25">
      <c r="A19" s="4" t="s">
        <v>146</v>
      </c>
      <c r="B19" s="10">
        <v>0</v>
      </c>
      <c r="C19" s="10">
        <v>0</v>
      </c>
      <c r="D19" s="10">
        <v>0</v>
      </c>
      <c r="E19" s="10">
        <v>0</v>
      </c>
      <c r="F19" s="10">
        <v>0</v>
      </c>
      <c r="G19" s="10">
        <v>0</v>
      </c>
      <c r="H19" s="10">
        <v>0</v>
      </c>
      <c r="I19" s="10">
        <v>3031</v>
      </c>
      <c r="J19" s="10">
        <v>0</v>
      </c>
      <c r="K19" s="10">
        <v>0</v>
      </c>
      <c r="L19" s="10">
        <v>0</v>
      </c>
      <c r="M19" s="10">
        <v>0</v>
      </c>
      <c r="N19" s="10">
        <v>0</v>
      </c>
      <c r="O19" s="10">
        <v>0</v>
      </c>
      <c r="P19" s="10">
        <v>0</v>
      </c>
      <c r="Q19" s="10">
        <v>0</v>
      </c>
      <c r="R19" s="10">
        <v>0</v>
      </c>
      <c r="S19" s="10">
        <v>0</v>
      </c>
      <c r="T19" s="10">
        <v>0</v>
      </c>
      <c r="U19" s="10">
        <v>0</v>
      </c>
      <c r="V19" s="10">
        <v>3031</v>
      </c>
    </row>
    <row r="20" spans="1:22" x14ac:dyDescent="0.25">
      <c r="A20" s="4" t="s">
        <v>41</v>
      </c>
      <c r="B20" s="10">
        <v>0</v>
      </c>
      <c r="C20" s="10">
        <v>0</v>
      </c>
      <c r="D20" s="10">
        <v>0</v>
      </c>
      <c r="E20" s="10">
        <v>0</v>
      </c>
      <c r="F20" s="10">
        <v>16300.33</v>
      </c>
      <c r="G20" s="10">
        <v>11419.54</v>
      </c>
      <c r="H20" s="10">
        <v>0</v>
      </c>
      <c r="I20" s="10">
        <v>0</v>
      </c>
      <c r="J20" s="10">
        <v>0</v>
      </c>
      <c r="K20" s="10">
        <v>0</v>
      </c>
      <c r="L20" s="10">
        <v>0</v>
      </c>
      <c r="M20" s="10">
        <v>0</v>
      </c>
      <c r="N20" s="10">
        <v>0</v>
      </c>
      <c r="O20" s="10">
        <v>0</v>
      </c>
      <c r="P20" s="10">
        <v>0</v>
      </c>
      <c r="Q20" s="10">
        <v>0</v>
      </c>
      <c r="R20" s="10">
        <v>0</v>
      </c>
      <c r="S20" s="10">
        <v>0</v>
      </c>
      <c r="T20" s="10">
        <v>0</v>
      </c>
      <c r="U20" s="10">
        <v>0</v>
      </c>
      <c r="V20" s="10">
        <v>27719.87</v>
      </c>
    </row>
    <row r="21" spans="1:22" x14ac:dyDescent="0.25">
      <c r="A21" s="4" t="s">
        <v>145</v>
      </c>
      <c r="B21" s="10">
        <v>0</v>
      </c>
      <c r="C21" s="10">
        <v>0</v>
      </c>
      <c r="D21" s="10">
        <v>0</v>
      </c>
      <c r="E21" s="10">
        <v>1021</v>
      </c>
      <c r="F21" s="10">
        <v>0</v>
      </c>
      <c r="G21" s="10">
        <v>0</v>
      </c>
      <c r="H21" s="10">
        <v>0</v>
      </c>
      <c r="I21" s="10">
        <v>0</v>
      </c>
      <c r="J21" s="10">
        <v>0</v>
      </c>
      <c r="K21" s="10">
        <v>0</v>
      </c>
      <c r="L21" s="10">
        <v>0</v>
      </c>
      <c r="M21" s="10">
        <v>0</v>
      </c>
      <c r="N21" s="10">
        <v>0</v>
      </c>
      <c r="O21" s="10">
        <v>0</v>
      </c>
      <c r="P21" s="10">
        <v>0</v>
      </c>
      <c r="Q21" s="10">
        <v>0</v>
      </c>
      <c r="R21" s="10">
        <v>0</v>
      </c>
      <c r="S21" s="10">
        <v>0</v>
      </c>
      <c r="T21" s="10">
        <v>0</v>
      </c>
      <c r="U21" s="10">
        <v>0</v>
      </c>
      <c r="V21" s="10">
        <v>1021</v>
      </c>
    </row>
    <row r="22" spans="1:22" x14ac:dyDescent="0.25">
      <c r="A22" s="4" t="s">
        <v>144</v>
      </c>
      <c r="B22" s="10">
        <v>0</v>
      </c>
      <c r="C22" s="10">
        <v>0</v>
      </c>
      <c r="D22" s="10">
        <v>0</v>
      </c>
      <c r="E22" s="10">
        <v>0</v>
      </c>
      <c r="F22" s="10">
        <v>0</v>
      </c>
      <c r="G22" s="10">
        <v>0</v>
      </c>
      <c r="H22" s="10">
        <v>0</v>
      </c>
      <c r="I22" s="10">
        <v>0</v>
      </c>
      <c r="J22" s="10">
        <v>2929</v>
      </c>
      <c r="K22" s="10">
        <v>0</v>
      </c>
      <c r="L22" s="10">
        <v>0</v>
      </c>
      <c r="M22" s="10">
        <v>0</v>
      </c>
      <c r="N22" s="10">
        <v>0</v>
      </c>
      <c r="O22" s="10">
        <v>0</v>
      </c>
      <c r="P22" s="10">
        <v>0</v>
      </c>
      <c r="Q22" s="10">
        <v>0</v>
      </c>
      <c r="R22" s="10">
        <v>0</v>
      </c>
      <c r="S22" s="10">
        <v>0</v>
      </c>
      <c r="T22" s="10">
        <v>0</v>
      </c>
      <c r="U22" s="10">
        <v>0</v>
      </c>
      <c r="V22" s="10">
        <v>2929</v>
      </c>
    </row>
    <row r="23" spans="1:22" x14ac:dyDescent="0.25">
      <c r="A23" s="4" t="s">
        <v>143</v>
      </c>
      <c r="B23" s="10">
        <v>0</v>
      </c>
      <c r="C23" s="10">
        <v>0</v>
      </c>
      <c r="D23" s="10">
        <v>0</v>
      </c>
      <c r="E23" s="10">
        <v>0</v>
      </c>
      <c r="F23" s="10">
        <v>0</v>
      </c>
      <c r="G23" s="10">
        <v>0</v>
      </c>
      <c r="H23" s="10">
        <v>0</v>
      </c>
      <c r="I23" s="10">
        <v>0</v>
      </c>
      <c r="J23" s="10">
        <v>0</v>
      </c>
      <c r="K23" s="10">
        <v>10000</v>
      </c>
      <c r="L23" s="10">
        <v>0</v>
      </c>
      <c r="M23" s="10">
        <v>0</v>
      </c>
      <c r="N23" s="10">
        <v>0</v>
      </c>
      <c r="O23" s="10">
        <v>0</v>
      </c>
      <c r="P23" s="10">
        <v>0</v>
      </c>
      <c r="Q23" s="10">
        <v>0</v>
      </c>
      <c r="R23" s="10">
        <v>0</v>
      </c>
      <c r="S23" s="10">
        <v>0</v>
      </c>
      <c r="T23" s="10">
        <v>0</v>
      </c>
      <c r="U23" s="10">
        <v>0</v>
      </c>
      <c r="V23" s="10">
        <v>10000</v>
      </c>
    </row>
    <row r="24" spans="1:22" x14ac:dyDescent="0.25">
      <c r="A24" s="4" t="s">
        <v>42</v>
      </c>
      <c r="B24" s="10">
        <v>0</v>
      </c>
      <c r="C24" s="10">
        <v>0</v>
      </c>
      <c r="D24" s="10">
        <v>0</v>
      </c>
      <c r="E24" s="10">
        <v>6900</v>
      </c>
      <c r="F24" s="10">
        <v>0</v>
      </c>
      <c r="G24" s="10">
        <v>15116</v>
      </c>
      <c r="H24" s="10">
        <v>0</v>
      </c>
      <c r="I24" s="10">
        <v>0</v>
      </c>
      <c r="J24" s="10">
        <v>3613</v>
      </c>
      <c r="K24" s="10">
        <v>0</v>
      </c>
      <c r="L24" s="10">
        <v>0</v>
      </c>
      <c r="M24" s="10">
        <v>0</v>
      </c>
      <c r="N24" s="10">
        <v>0</v>
      </c>
      <c r="O24" s="10">
        <v>0</v>
      </c>
      <c r="P24" s="10">
        <v>0</v>
      </c>
      <c r="Q24" s="10">
        <v>0</v>
      </c>
      <c r="R24" s="10">
        <v>0</v>
      </c>
      <c r="S24" s="10">
        <v>0</v>
      </c>
      <c r="T24" s="10">
        <v>0</v>
      </c>
      <c r="U24" s="10">
        <v>0</v>
      </c>
      <c r="V24" s="10">
        <v>25629</v>
      </c>
    </row>
    <row r="25" spans="1:22" x14ac:dyDescent="0.25">
      <c r="A25" s="11" t="s">
        <v>43</v>
      </c>
      <c r="B25" s="12">
        <v>0</v>
      </c>
      <c r="C25" s="12">
        <v>0</v>
      </c>
      <c r="D25" s="12">
        <v>0</v>
      </c>
      <c r="E25" s="12">
        <v>7921</v>
      </c>
      <c r="F25" s="12">
        <v>16300.33</v>
      </c>
      <c r="G25" s="12">
        <v>26535.54</v>
      </c>
      <c r="H25" s="12">
        <v>38100</v>
      </c>
      <c r="I25" s="12">
        <v>3031</v>
      </c>
      <c r="J25" s="12">
        <v>6542</v>
      </c>
      <c r="K25" s="12">
        <v>10000</v>
      </c>
      <c r="L25" s="12">
        <v>0</v>
      </c>
      <c r="M25" s="12">
        <v>0</v>
      </c>
      <c r="N25" s="12">
        <v>0</v>
      </c>
      <c r="O25" s="12">
        <v>0</v>
      </c>
      <c r="P25" s="12">
        <v>0</v>
      </c>
      <c r="Q25" s="12">
        <v>0</v>
      </c>
      <c r="R25" s="12">
        <v>0</v>
      </c>
      <c r="S25" s="12">
        <v>0</v>
      </c>
      <c r="T25" s="12">
        <v>0</v>
      </c>
      <c r="U25" s="12">
        <v>0</v>
      </c>
      <c r="V25" s="12">
        <v>108429.87</v>
      </c>
    </row>
    <row r="26" spans="1:22" x14ac:dyDescent="0.25">
      <c r="A26" s="5" t="s">
        <v>44</v>
      </c>
      <c r="B26" s="5" t="s">
        <v>33</v>
      </c>
      <c r="C26" s="5" t="s">
        <v>33</v>
      </c>
      <c r="D26" s="5" t="s">
        <v>33</v>
      </c>
      <c r="E26" s="5" t="s">
        <v>33</v>
      </c>
      <c r="F26" s="5" t="s">
        <v>33</v>
      </c>
      <c r="G26" s="5" t="s">
        <v>33</v>
      </c>
      <c r="H26" s="5" t="s">
        <v>33</v>
      </c>
      <c r="I26" s="5" t="s">
        <v>33</v>
      </c>
      <c r="J26" s="5" t="s">
        <v>33</v>
      </c>
      <c r="K26" s="5" t="s">
        <v>33</v>
      </c>
      <c r="L26" s="5" t="s">
        <v>33</v>
      </c>
      <c r="M26" s="5" t="s">
        <v>33</v>
      </c>
      <c r="N26" s="5" t="s">
        <v>33</v>
      </c>
      <c r="O26" s="5" t="s">
        <v>33</v>
      </c>
      <c r="P26" s="5" t="s">
        <v>33</v>
      </c>
      <c r="Q26" s="5" t="s">
        <v>33</v>
      </c>
      <c r="R26" s="5" t="s">
        <v>33</v>
      </c>
      <c r="S26" s="5" t="s">
        <v>33</v>
      </c>
      <c r="T26" s="5" t="s">
        <v>33</v>
      </c>
      <c r="U26" s="5" t="s">
        <v>33</v>
      </c>
      <c r="V26" s="5" t="s">
        <v>33</v>
      </c>
    </row>
    <row r="27" spans="1:22" x14ac:dyDescent="0.25">
      <c r="A27" s="4" t="s">
        <v>45</v>
      </c>
      <c r="B27" s="10">
        <v>4688</v>
      </c>
      <c r="C27" s="10">
        <v>0</v>
      </c>
      <c r="D27" s="10">
        <v>0</v>
      </c>
      <c r="E27" s="10">
        <v>0</v>
      </c>
      <c r="F27" s="10">
        <v>0</v>
      </c>
      <c r="G27" s="10">
        <v>0</v>
      </c>
      <c r="H27" s="10">
        <v>0</v>
      </c>
      <c r="I27" s="10">
        <v>0</v>
      </c>
      <c r="J27" s="10">
        <v>0</v>
      </c>
      <c r="K27" s="10">
        <v>0</v>
      </c>
      <c r="L27" s="10">
        <v>0</v>
      </c>
      <c r="M27" s="10">
        <v>0</v>
      </c>
      <c r="N27" s="10">
        <v>0</v>
      </c>
      <c r="O27" s="10">
        <v>0</v>
      </c>
      <c r="P27" s="10">
        <v>0</v>
      </c>
      <c r="Q27" s="10">
        <v>0</v>
      </c>
      <c r="R27" s="10">
        <v>0</v>
      </c>
      <c r="S27" s="10">
        <v>0</v>
      </c>
      <c r="T27" s="10">
        <v>0</v>
      </c>
      <c r="U27" s="10">
        <v>0</v>
      </c>
      <c r="V27" s="10">
        <v>4688</v>
      </c>
    </row>
    <row r="28" spans="1:22" x14ac:dyDescent="0.25">
      <c r="A28" s="4" t="s">
        <v>46</v>
      </c>
      <c r="B28" s="10">
        <v>0</v>
      </c>
      <c r="C28" s="10">
        <v>57280.13</v>
      </c>
      <c r="D28" s="10">
        <v>0</v>
      </c>
      <c r="E28" s="10">
        <v>0</v>
      </c>
      <c r="F28" s="10">
        <v>0</v>
      </c>
      <c r="G28" s="10">
        <v>0</v>
      </c>
      <c r="H28" s="10">
        <v>0</v>
      </c>
      <c r="I28" s="10">
        <v>0</v>
      </c>
      <c r="J28" s="10">
        <v>0</v>
      </c>
      <c r="K28" s="10">
        <v>0</v>
      </c>
      <c r="L28" s="10">
        <v>0</v>
      </c>
      <c r="M28" s="10">
        <v>0</v>
      </c>
      <c r="N28" s="10">
        <v>29665.25</v>
      </c>
      <c r="O28" s="10">
        <v>0</v>
      </c>
      <c r="P28" s="10">
        <v>0</v>
      </c>
      <c r="Q28" s="10">
        <v>0</v>
      </c>
      <c r="R28" s="10">
        <v>0</v>
      </c>
      <c r="S28" s="10">
        <v>0</v>
      </c>
      <c r="T28" s="10">
        <v>0</v>
      </c>
      <c r="U28" s="10">
        <v>0</v>
      </c>
      <c r="V28" s="10">
        <v>86945.38</v>
      </c>
    </row>
    <row r="29" spans="1:22" x14ac:dyDescent="0.25">
      <c r="A29" s="4" t="s">
        <v>47</v>
      </c>
      <c r="B29" s="10">
        <v>93483</v>
      </c>
      <c r="C29" s="10">
        <v>0</v>
      </c>
      <c r="D29" s="10">
        <v>0</v>
      </c>
      <c r="E29" s="10">
        <v>0</v>
      </c>
      <c r="F29" s="10">
        <v>0</v>
      </c>
      <c r="G29" s="10">
        <v>0</v>
      </c>
      <c r="H29" s="10">
        <v>0</v>
      </c>
      <c r="I29" s="10">
        <v>0</v>
      </c>
      <c r="J29" s="10">
        <v>0</v>
      </c>
      <c r="K29" s="10">
        <v>0</v>
      </c>
      <c r="L29" s="10">
        <v>38405.03</v>
      </c>
      <c r="M29" s="10">
        <v>21674.25</v>
      </c>
      <c r="N29" s="10">
        <v>0</v>
      </c>
      <c r="O29" s="10">
        <v>0</v>
      </c>
      <c r="P29" s="10">
        <v>20266</v>
      </c>
      <c r="Q29" s="10">
        <v>70065.06</v>
      </c>
      <c r="R29" s="10">
        <v>22377.41</v>
      </c>
      <c r="S29" s="10">
        <v>7963.71</v>
      </c>
      <c r="T29" s="10">
        <v>16272.65</v>
      </c>
      <c r="U29" s="10">
        <v>39924.69</v>
      </c>
      <c r="V29" s="10">
        <v>330431.8</v>
      </c>
    </row>
    <row r="30" spans="1:22" x14ac:dyDescent="0.25">
      <c r="A30" s="4" t="s">
        <v>49</v>
      </c>
      <c r="B30" s="10">
        <v>0</v>
      </c>
      <c r="C30" s="10">
        <v>0</v>
      </c>
      <c r="D30" s="10">
        <v>0</v>
      </c>
      <c r="E30" s="10">
        <v>0</v>
      </c>
      <c r="F30" s="10">
        <v>0</v>
      </c>
      <c r="G30" s="10">
        <v>0</v>
      </c>
      <c r="H30" s="10">
        <v>0</v>
      </c>
      <c r="I30" s="10">
        <v>0</v>
      </c>
      <c r="J30" s="10">
        <v>0</v>
      </c>
      <c r="K30" s="10">
        <v>0</v>
      </c>
      <c r="L30" s="10">
        <v>0</v>
      </c>
      <c r="M30" s="10">
        <v>0</v>
      </c>
      <c r="N30" s="10">
        <v>0</v>
      </c>
      <c r="O30" s="10">
        <v>213472.5</v>
      </c>
      <c r="P30" s="10">
        <v>0</v>
      </c>
      <c r="Q30" s="10">
        <v>0</v>
      </c>
      <c r="R30" s="10">
        <v>0</v>
      </c>
      <c r="S30" s="10">
        <v>0</v>
      </c>
      <c r="T30" s="10">
        <v>0</v>
      </c>
      <c r="U30" s="10">
        <v>0</v>
      </c>
      <c r="V30" s="10">
        <v>213472.5</v>
      </c>
    </row>
    <row r="31" spans="1:22" x14ac:dyDescent="0.25">
      <c r="A31" s="11" t="s">
        <v>50</v>
      </c>
      <c r="B31" s="12">
        <v>98171</v>
      </c>
      <c r="C31" s="12">
        <v>57280.13</v>
      </c>
      <c r="D31" s="12">
        <v>0</v>
      </c>
      <c r="E31" s="12">
        <v>0</v>
      </c>
      <c r="F31" s="12">
        <v>0</v>
      </c>
      <c r="G31" s="12">
        <v>0</v>
      </c>
      <c r="H31" s="12">
        <v>0</v>
      </c>
      <c r="I31" s="12">
        <v>0</v>
      </c>
      <c r="J31" s="12">
        <v>0</v>
      </c>
      <c r="K31" s="12">
        <v>0</v>
      </c>
      <c r="L31" s="12">
        <v>38405.03</v>
      </c>
      <c r="M31" s="12">
        <v>21674.25</v>
      </c>
      <c r="N31" s="12">
        <v>29665.25</v>
      </c>
      <c r="O31" s="12">
        <v>213472.5</v>
      </c>
      <c r="P31" s="12">
        <v>20266</v>
      </c>
      <c r="Q31" s="12">
        <v>70065.06</v>
      </c>
      <c r="R31" s="12">
        <v>22377.41</v>
      </c>
      <c r="S31" s="12">
        <v>7963.71</v>
      </c>
      <c r="T31" s="12">
        <v>16272.65</v>
      </c>
      <c r="U31" s="12">
        <v>39924.69</v>
      </c>
      <c r="V31" s="12">
        <v>635537.68000000005</v>
      </c>
    </row>
    <row r="32" spans="1:22" x14ac:dyDescent="0.25">
      <c r="A32" s="5" t="s">
        <v>51</v>
      </c>
      <c r="B32" s="5" t="s">
        <v>33</v>
      </c>
      <c r="C32" s="5" t="s">
        <v>33</v>
      </c>
      <c r="D32" s="5" t="s">
        <v>33</v>
      </c>
      <c r="E32" s="5" t="s">
        <v>33</v>
      </c>
      <c r="F32" s="5" t="s">
        <v>33</v>
      </c>
      <c r="G32" s="5" t="s">
        <v>33</v>
      </c>
      <c r="H32" s="5" t="s">
        <v>33</v>
      </c>
      <c r="I32" s="5" t="s">
        <v>33</v>
      </c>
      <c r="J32" s="5" t="s">
        <v>33</v>
      </c>
      <c r="K32" s="5" t="s">
        <v>33</v>
      </c>
      <c r="L32" s="5" t="s">
        <v>33</v>
      </c>
      <c r="M32" s="5" t="s">
        <v>33</v>
      </c>
      <c r="N32" s="5" t="s">
        <v>33</v>
      </c>
      <c r="O32" s="5" t="s">
        <v>33</v>
      </c>
      <c r="P32" s="5" t="s">
        <v>33</v>
      </c>
      <c r="Q32" s="5" t="s">
        <v>33</v>
      </c>
      <c r="R32" s="5" t="s">
        <v>33</v>
      </c>
      <c r="S32" s="5" t="s">
        <v>33</v>
      </c>
      <c r="T32" s="5" t="s">
        <v>33</v>
      </c>
      <c r="U32" s="5" t="s">
        <v>33</v>
      </c>
      <c r="V32" s="5" t="s">
        <v>33</v>
      </c>
    </row>
    <row r="33" spans="1:22" x14ac:dyDescent="0.25">
      <c r="A33" s="4" t="s">
        <v>52</v>
      </c>
      <c r="B33" s="10">
        <v>23038.67</v>
      </c>
      <c r="C33" s="10">
        <v>0</v>
      </c>
      <c r="D33" s="10">
        <v>0</v>
      </c>
      <c r="E33" s="10">
        <v>0</v>
      </c>
      <c r="F33" s="10">
        <v>0</v>
      </c>
      <c r="G33" s="10">
        <v>0</v>
      </c>
      <c r="H33" s="10">
        <v>0</v>
      </c>
      <c r="I33" s="10">
        <v>0</v>
      </c>
      <c r="J33" s="10">
        <v>0</v>
      </c>
      <c r="K33" s="10">
        <v>0</v>
      </c>
      <c r="L33" s="10">
        <v>0</v>
      </c>
      <c r="M33" s="10">
        <v>0</v>
      </c>
      <c r="N33" s="10">
        <v>0</v>
      </c>
      <c r="O33" s="10">
        <v>0</v>
      </c>
      <c r="P33" s="10">
        <v>0</v>
      </c>
      <c r="Q33" s="10">
        <v>0</v>
      </c>
      <c r="R33" s="10">
        <v>0</v>
      </c>
      <c r="S33" s="10">
        <v>0</v>
      </c>
      <c r="T33" s="10">
        <v>0</v>
      </c>
      <c r="U33" s="10">
        <v>0</v>
      </c>
      <c r="V33" s="10">
        <v>23038.67</v>
      </c>
    </row>
    <row r="34" spans="1:22" x14ac:dyDescent="0.25">
      <c r="A34" s="4" t="s">
        <v>142</v>
      </c>
      <c r="B34" s="10">
        <v>0</v>
      </c>
      <c r="C34" s="10">
        <v>0</v>
      </c>
      <c r="D34" s="10">
        <v>0</v>
      </c>
      <c r="E34" s="10">
        <v>0</v>
      </c>
      <c r="F34" s="10">
        <v>0</v>
      </c>
      <c r="G34" s="10">
        <v>0</v>
      </c>
      <c r="H34" s="10">
        <v>0</v>
      </c>
      <c r="I34" s="10">
        <v>0</v>
      </c>
      <c r="J34" s="10">
        <v>0</v>
      </c>
      <c r="K34" s="10">
        <v>0</v>
      </c>
      <c r="L34" s="10">
        <v>0</v>
      </c>
      <c r="M34" s="10">
        <v>0</v>
      </c>
      <c r="N34" s="10">
        <v>0</v>
      </c>
      <c r="O34" s="10">
        <v>111594</v>
      </c>
      <c r="P34" s="10">
        <v>0</v>
      </c>
      <c r="Q34" s="10">
        <v>0</v>
      </c>
      <c r="R34" s="10">
        <v>0</v>
      </c>
      <c r="S34" s="10">
        <v>0</v>
      </c>
      <c r="T34" s="10">
        <v>0</v>
      </c>
      <c r="U34" s="10">
        <v>0</v>
      </c>
      <c r="V34" s="10">
        <v>111594</v>
      </c>
    </row>
    <row r="35" spans="1:22" x14ac:dyDescent="0.25">
      <c r="A35" s="4" t="s">
        <v>54</v>
      </c>
      <c r="B35" s="10">
        <v>1988.29</v>
      </c>
      <c r="C35" s="10">
        <v>0</v>
      </c>
      <c r="D35" s="10">
        <v>0</v>
      </c>
      <c r="E35" s="10">
        <v>0</v>
      </c>
      <c r="F35" s="10">
        <v>0</v>
      </c>
      <c r="G35" s="10">
        <v>0</v>
      </c>
      <c r="H35" s="10">
        <v>0</v>
      </c>
      <c r="I35" s="10">
        <v>0</v>
      </c>
      <c r="J35" s="10">
        <v>0</v>
      </c>
      <c r="K35" s="10">
        <v>0</v>
      </c>
      <c r="L35" s="10">
        <v>0</v>
      </c>
      <c r="M35" s="10">
        <v>0</v>
      </c>
      <c r="N35" s="10">
        <v>0</v>
      </c>
      <c r="O35" s="10">
        <v>0</v>
      </c>
      <c r="P35" s="10">
        <v>0</v>
      </c>
      <c r="Q35" s="10">
        <v>0</v>
      </c>
      <c r="R35" s="10">
        <v>0</v>
      </c>
      <c r="S35" s="10">
        <v>0</v>
      </c>
      <c r="T35" s="10">
        <v>0</v>
      </c>
      <c r="U35" s="10">
        <v>0</v>
      </c>
      <c r="V35" s="10">
        <v>1988.29</v>
      </c>
    </row>
    <row r="36" spans="1:22" x14ac:dyDescent="0.25">
      <c r="A36" s="4" t="s">
        <v>55</v>
      </c>
      <c r="B36" s="10">
        <v>160826.04</v>
      </c>
      <c r="C36" s="10">
        <v>0</v>
      </c>
      <c r="D36" s="10">
        <v>0</v>
      </c>
      <c r="E36" s="10">
        <v>0</v>
      </c>
      <c r="F36" s="10">
        <v>0</v>
      </c>
      <c r="G36" s="10">
        <v>0</v>
      </c>
      <c r="H36" s="10">
        <v>0</v>
      </c>
      <c r="I36" s="10">
        <v>0</v>
      </c>
      <c r="J36" s="10">
        <v>0</v>
      </c>
      <c r="K36" s="10">
        <v>0</v>
      </c>
      <c r="L36" s="10">
        <v>0</v>
      </c>
      <c r="M36" s="10">
        <v>0</v>
      </c>
      <c r="N36" s="10">
        <v>0</v>
      </c>
      <c r="O36" s="10">
        <v>0</v>
      </c>
      <c r="P36" s="10">
        <v>0</v>
      </c>
      <c r="Q36" s="10">
        <v>0</v>
      </c>
      <c r="R36" s="10">
        <v>0</v>
      </c>
      <c r="S36" s="10">
        <v>0</v>
      </c>
      <c r="T36" s="10">
        <v>0</v>
      </c>
      <c r="U36" s="10">
        <v>0</v>
      </c>
      <c r="V36" s="10">
        <v>160826.04</v>
      </c>
    </row>
    <row r="37" spans="1:22" x14ac:dyDescent="0.25">
      <c r="A37" s="11" t="s">
        <v>56</v>
      </c>
      <c r="B37" s="12">
        <v>185853</v>
      </c>
      <c r="C37" s="12">
        <v>0</v>
      </c>
      <c r="D37" s="12">
        <v>0</v>
      </c>
      <c r="E37" s="12">
        <v>0</v>
      </c>
      <c r="F37" s="12">
        <v>0</v>
      </c>
      <c r="G37" s="12">
        <v>0</v>
      </c>
      <c r="H37" s="12">
        <v>0</v>
      </c>
      <c r="I37" s="12">
        <v>0</v>
      </c>
      <c r="J37" s="12">
        <v>0</v>
      </c>
      <c r="K37" s="12">
        <v>0</v>
      </c>
      <c r="L37" s="12">
        <v>0</v>
      </c>
      <c r="M37" s="12">
        <v>0</v>
      </c>
      <c r="N37" s="12">
        <v>0</v>
      </c>
      <c r="O37" s="12">
        <v>111594</v>
      </c>
      <c r="P37" s="12">
        <v>0</v>
      </c>
      <c r="Q37" s="12">
        <v>0</v>
      </c>
      <c r="R37" s="12">
        <v>0</v>
      </c>
      <c r="S37" s="12">
        <v>0</v>
      </c>
      <c r="T37" s="12">
        <v>0</v>
      </c>
      <c r="U37" s="12">
        <v>0</v>
      </c>
      <c r="V37" s="12">
        <v>297447</v>
      </c>
    </row>
    <row r="38" spans="1:22" x14ac:dyDescent="0.25">
      <c r="A38" s="16" t="s">
        <v>8</v>
      </c>
      <c r="B38" s="16"/>
      <c r="C38" s="16"/>
      <c r="D38" s="16"/>
      <c r="E38" s="16"/>
      <c r="F38" s="16"/>
      <c r="G38" s="16"/>
      <c r="H38" s="16"/>
      <c r="I38" s="16"/>
      <c r="J38" s="16"/>
      <c r="K38" s="16"/>
      <c r="L38" s="16"/>
      <c r="M38" s="16"/>
      <c r="N38" s="16"/>
      <c r="O38" s="16"/>
      <c r="P38" s="16"/>
      <c r="Q38" s="16"/>
      <c r="R38" s="16"/>
      <c r="S38" s="16"/>
      <c r="T38" s="16"/>
      <c r="U38" s="16"/>
      <c r="V38" s="16"/>
    </row>
    <row r="39" spans="1:22" x14ac:dyDescent="0.25">
      <c r="A39" s="11" t="s">
        <v>57</v>
      </c>
      <c r="B39" s="13">
        <v>2991236</v>
      </c>
      <c r="C39" s="13">
        <v>57280.13</v>
      </c>
      <c r="D39" s="13">
        <v>50600</v>
      </c>
      <c r="E39" s="13">
        <v>7921</v>
      </c>
      <c r="F39" s="13">
        <v>16300.33</v>
      </c>
      <c r="G39" s="13">
        <v>26535.54</v>
      </c>
      <c r="H39" s="13">
        <v>38100</v>
      </c>
      <c r="I39" s="13">
        <v>3031</v>
      </c>
      <c r="J39" s="13">
        <v>6542</v>
      </c>
      <c r="K39" s="13">
        <v>10000</v>
      </c>
      <c r="L39" s="13">
        <v>38405.03</v>
      </c>
      <c r="M39" s="13">
        <v>21674.25</v>
      </c>
      <c r="N39" s="13">
        <v>29665.25</v>
      </c>
      <c r="O39" s="13">
        <v>325066.5</v>
      </c>
      <c r="P39" s="13">
        <v>20266</v>
      </c>
      <c r="Q39" s="13">
        <v>70065.06</v>
      </c>
      <c r="R39" s="13">
        <v>22377.41</v>
      </c>
      <c r="S39" s="13">
        <v>7963.71</v>
      </c>
      <c r="T39" s="13">
        <v>16272.65</v>
      </c>
      <c r="U39" s="13">
        <v>39924.69</v>
      </c>
      <c r="V39" s="13">
        <v>3799226.55</v>
      </c>
    </row>
    <row r="40" spans="1:22" x14ac:dyDescent="0.25">
      <c r="A40" s="16" t="s">
        <v>8</v>
      </c>
      <c r="B40" s="16"/>
      <c r="C40" s="16"/>
      <c r="D40" s="16"/>
      <c r="E40" s="16"/>
      <c r="F40" s="16"/>
      <c r="G40" s="16"/>
      <c r="H40" s="16"/>
      <c r="I40" s="16"/>
      <c r="J40" s="16"/>
      <c r="K40" s="16"/>
      <c r="L40" s="16"/>
      <c r="M40" s="16"/>
      <c r="N40" s="16"/>
      <c r="O40" s="16"/>
      <c r="P40" s="16"/>
      <c r="Q40" s="16"/>
      <c r="R40" s="16"/>
      <c r="S40" s="16"/>
      <c r="T40" s="16"/>
      <c r="U40" s="16"/>
      <c r="V40" s="16"/>
    </row>
    <row r="41" spans="1:22" x14ac:dyDescent="0.25">
      <c r="A41" s="16" t="s">
        <v>8</v>
      </c>
      <c r="B41" s="16"/>
      <c r="C41" s="16"/>
      <c r="D41" s="16"/>
      <c r="E41" s="16"/>
      <c r="F41" s="16"/>
      <c r="G41" s="16"/>
      <c r="H41" s="16"/>
      <c r="I41" s="16"/>
      <c r="J41" s="16"/>
      <c r="K41" s="16"/>
      <c r="L41" s="16"/>
      <c r="M41" s="16"/>
      <c r="N41" s="16"/>
      <c r="O41" s="16"/>
      <c r="P41" s="16"/>
      <c r="Q41" s="16"/>
      <c r="R41" s="16"/>
      <c r="S41" s="16"/>
      <c r="T41" s="16"/>
      <c r="U41" s="16"/>
      <c r="V41" s="16"/>
    </row>
    <row r="42" spans="1:22" x14ac:dyDescent="0.25">
      <c r="A42" s="5" t="s">
        <v>58</v>
      </c>
      <c r="B42" s="5" t="s">
        <v>33</v>
      </c>
      <c r="C42" s="5" t="s">
        <v>33</v>
      </c>
      <c r="D42" s="5" t="s">
        <v>33</v>
      </c>
      <c r="E42" s="5" t="s">
        <v>33</v>
      </c>
      <c r="F42" s="5" t="s">
        <v>33</v>
      </c>
      <c r="G42" s="5" t="s">
        <v>33</v>
      </c>
      <c r="H42" s="5" t="s">
        <v>33</v>
      </c>
      <c r="I42" s="5" t="s">
        <v>33</v>
      </c>
      <c r="J42" s="5" t="s">
        <v>33</v>
      </c>
      <c r="K42" s="5" t="s">
        <v>33</v>
      </c>
      <c r="L42" s="5" t="s">
        <v>33</v>
      </c>
      <c r="M42" s="5" t="s">
        <v>33</v>
      </c>
      <c r="N42" s="5" t="s">
        <v>33</v>
      </c>
      <c r="O42" s="5" t="s">
        <v>33</v>
      </c>
      <c r="P42" s="5" t="s">
        <v>33</v>
      </c>
      <c r="Q42" s="5" t="s">
        <v>33</v>
      </c>
      <c r="R42" s="5" t="s">
        <v>33</v>
      </c>
      <c r="S42" s="5" t="s">
        <v>33</v>
      </c>
      <c r="T42" s="5" t="s">
        <v>33</v>
      </c>
      <c r="U42" s="5" t="s">
        <v>33</v>
      </c>
      <c r="V42" s="5" t="s">
        <v>33</v>
      </c>
    </row>
    <row r="43" spans="1:22" x14ac:dyDescent="0.25">
      <c r="A43" s="4" t="s">
        <v>59</v>
      </c>
      <c r="B43" s="10">
        <v>565595.16</v>
      </c>
      <c r="C43" s="10">
        <v>41655.93</v>
      </c>
      <c r="D43" s="10">
        <v>36797.93</v>
      </c>
      <c r="E43" s="10">
        <v>0</v>
      </c>
      <c r="F43" s="10">
        <v>28405.599999999999</v>
      </c>
      <c r="G43" s="10">
        <v>4533.33</v>
      </c>
      <c r="H43" s="10">
        <v>0</v>
      </c>
      <c r="I43" s="10">
        <v>0</v>
      </c>
      <c r="J43" s="10">
        <v>0</v>
      </c>
      <c r="K43" s="10">
        <v>0</v>
      </c>
      <c r="L43" s="10">
        <v>71729.13</v>
      </c>
      <c r="M43" s="10">
        <v>0</v>
      </c>
      <c r="N43" s="10">
        <v>0</v>
      </c>
      <c r="O43" s="10">
        <v>150890.48000000001</v>
      </c>
      <c r="P43" s="10">
        <v>0</v>
      </c>
      <c r="Q43" s="10">
        <v>54271.49</v>
      </c>
      <c r="R43" s="10">
        <v>0</v>
      </c>
      <c r="S43" s="10">
        <v>0</v>
      </c>
      <c r="T43" s="10">
        <v>0</v>
      </c>
      <c r="U43" s="10">
        <v>16364.84</v>
      </c>
      <c r="V43" s="10">
        <v>970243.89</v>
      </c>
    </row>
    <row r="44" spans="1:22" x14ac:dyDescent="0.25">
      <c r="A44" s="4" t="s">
        <v>60</v>
      </c>
      <c r="B44" s="10">
        <v>22544.6</v>
      </c>
      <c r="C44" s="10">
        <v>0</v>
      </c>
      <c r="D44" s="10">
        <v>0</v>
      </c>
      <c r="E44" s="10">
        <v>0</v>
      </c>
      <c r="F44" s="10">
        <v>0</v>
      </c>
      <c r="G44" s="10">
        <v>82174.740000000005</v>
      </c>
      <c r="H44" s="10">
        <v>0</v>
      </c>
      <c r="I44" s="10">
        <v>0</v>
      </c>
      <c r="J44" s="10">
        <v>0</v>
      </c>
      <c r="K44" s="10">
        <v>0</v>
      </c>
      <c r="L44" s="10">
        <v>0</v>
      </c>
      <c r="M44" s="10">
        <v>0</v>
      </c>
      <c r="N44" s="10">
        <v>0</v>
      </c>
      <c r="O44" s="10">
        <v>0</v>
      </c>
      <c r="P44" s="10">
        <v>0</v>
      </c>
      <c r="Q44" s="10">
        <v>0</v>
      </c>
      <c r="R44" s="10">
        <v>0</v>
      </c>
      <c r="S44" s="10">
        <v>0</v>
      </c>
      <c r="T44" s="10">
        <v>0</v>
      </c>
      <c r="U44" s="10">
        <v>513.65</v>
      </c>
      <c r="V44" s="10">
        <v>105232.99</v>
      </c>
    </row>
    <row r="45" spans="1:22" x14ac:dyDescent="0.25">
      <c r="A45" s="4" t="s">
        <v>61</v>
      </c>
      <c r="B45" s="10">
        <v>52096.58</v>
      </c>
      <c r="C45" s="10">
        <v>0</v>
      </c>
      <c r="D45" s="10">
        <v>0</v>
      </c>
      <c r="E45" s="10">
        <v>0</v>
      </c>
      <c r="F45" s="10">
        <v>0</v>
      </c>
      <c r="G45" s="10">
        <v>0</v>
      </c>
      <c r="H45" s="10">
        <v>0</v>
      </c>
      <c r="I45" s="10">
        <v>2514.31</v>
      </c>
      <c r="J45" s="10">
        <v>0</v>
      </c>
      <c r="K45" s="10">
        <v>0</v>
      </c>
      <c r="L45" s="10">
        <v>0</v>
      </c>
      <c r="M45" s="10">
        <v>0</v>
      </c>
      <c r="N45" s="10">
        <v>0</v>
      </c>
      <c r="O45" s="10">
        <v>0</v>
      </c>
      <c r="P45" s="10">
        <v>15487.43</v>
      </c>
      <c r="Q45" s="10">
        <v>0</v>
      </c>
      <c r="R45" s="10">
        <v>0</v>
      </c>
      <c r="S45" s="10">
        <v>0</v>
      </c>
      <c r="T45" s="10">
        <v>4427.1899999999996</v>
      </c>
      <c r="U45" s="10">
        <v>0</v>
      </c>
      <c r="V45" s="10">
        <v>74525.509999999995</v>
      </c>
    </row>
    <row r="46" spans="1:22" x14ac:dyDescent="0.25">
      <c r="A46" s="4" t="s">
        <v>62</v>
      </c>
      <c r="B46" s="10">
        <v>114319.16</v>
      </c>
      <c r="C46" s="10">
        <v>0</v>
      </c>
      <c r="D46" s="10">
        <v>0</v>
      </c>
      <c r="E46" s="10">
        <v>0</v>
      </c>
      <c r="F46" s="10">
        <v>0</v>
      </c>
      <c r="G46" s="10">
        <v>0</v>
      </c>
      <c r="H46" s="10">
        <v>0</v>
      </c>
      <c r="I46" s="10">
        <v>0</v>
      </c>
      <c r="J46" s="10">
        <v>0</v>
      </c>
      <c r="K46" s="10">
        <v>0</v>
      </c>
      <c r="L46" s="10">
        <v>0</v>
      </c>
      <c r="M46" s="10">
        <v>0</v>
      </c>
      <c r="N46" s="10">
        <v>0</v>
      </c>
      <c r="O46" s="10">
        <v>41910.370000000003</v>
      </c>
      <c r="P46" s="10">
        <v>0</v>
      </c>
      <c r="Q46" s="10">
        <v>0</v>
      </c>
      <c r="R46" s="10">
        <v>0</v>
      </c>
      <c r="S46" s="10">
        <v>0</v>
      </c>
      <c r="T46" s="10">
        <v>0</v>
      </c>
      <c r="U46" s="10">
        <v>0</v>
      </c>
      <c r="V46" s="10">
        <v>156229.53</v>
      </c>
    </row>
    <row r="47" spans="1:22" x14ac:dyDescent="0.25">
      <c r="A47" s="4" t="s">
        <v>141</v>
      </c>
      <c r="B47" s="10">
        <v>0</v>
      </c>
      <c r="C47" s="10">
        <v>0</v>
      </c>
      <c r="D47" s="10">
        <v>0</v>
      </c>
      <c r="E47" s="10">
        <v>0</v>
      </c>
      <c r="F47" s="10">
        <v>0</v>
      </c>
      <c r="G47" s="10">
        <v>0</v>
      </c>
      <c r="H47" s="10">
        <v>0</v>
      </c>
      <c r="I47" s="10">
        <v>0</v>
      </c>
      <c r="J47" s="10">
        <v>0</v>
      </c>
      <c r="K47" s="10">
        <v>0</v>
      </c>
      <c r="L47" s="10">
        <v>0</v>
      </c>
      <c r="M47" s="10">
        <v>0</v>
      </c>
      <c r="N47" s="10">
        <v>0</v>
      </c>
      <c r="O47" s="10">
        <v>17007.169999999998</v>
      </c>
      <c r="P47" s="10">
        <v>0</v>
      </c>
      <c r="Q47" s="10">
        <v>0</v>
      </c>
      <c r="R47" s="10">
        <v>0</v>
      </c>
      <c r="S47" s="10">
        <v>0</v>
      </c>
      <c r="T47" s="10">
        <v>0</v>
      </c>
      <c r="U47" s="10">
        <v>0</v>
      </c>
      <c r="V47" s="10">
        <v>17007.169999999998</v>
      </c>
    </row>
    <row r="48" spans="1:22" x14ac:dyDescent="0.25">
      <c r="A48" s="11" t="s">
        <v>63</v>
      </c>
      <c r="B48" s="12">
        <v>754555.5</v>
      </c>
      <c r="C48" s="12">
        <v>41655.93</v>
      </c>
      <c r="D48" s="12">
        <v>36797.93</v>
      </c>
      <c r="E48" s="12">
        <v>0</v>
      </c>
      <c r="F48" s="12">
        <v>28405.599999999999</v>
      </c>
      <c r="G48" s="12">
        <v>86708.07</v>
      </c>
      <c r="H48" s="12">
        <v>0</v>
      </c>
      <c r="I48" s="12">
        <v>2514.31</v>
      </c>
      <c r="J48" s="12">
        <v>0</v>
      </c>
      <c r="K48" s="12">
        <v>0</v>
      </c>
      <c r="L48" s="12">
        <v>71729.13</v>
      </c>
      <c r="M48" s="12">
        <v>0</v>
      </c>
      <c r="N48" s="12">
        <v>0</v>
      </c>
      <c r="O48" s="12">
        <v>209808.02</v>
      </c>
      <c r="P48" s="12">
        <v>15487.43</v>
      </c>
      <c r="Q48" s="12">
        <v>54271.49</v>
      </c>
      <c r="R48" s="12">
        <v>0</v>
      </c>
      <c r="S48" s="12">
        <v>0</v>
      </c>
      <c r="T48" s="12">
        <v>4427.1899999999996</v>
      </c>
      <c r="U48" s="12">
        <v>16878.490000000002</v>
      </c>
      <c r="V48" s="12">
        <v>1323239.0900000001</v>
      </c>
    </row>
    <row r="49" spans="1:22" x14ac:dyDescent="0.25">
      <c r="A49" s="5" t="s">
        <v>64</v>
      </c>
      <c r="B49" s="5" t="s">
        <v>33</v>
      </c>
      <c r="C49" s="5" t="s">
        <v>33</v>
      </c>
      <c r="D49" s="5" t="s">
        <v>33</v>
      </c>
      <c r="E49" s="5" t="s">
        <v>33</v>
      </c>
      <c r="F49" s="5" t="s">
        <v>33</v>
      </c>
      <c r="G49" s="5" t="s">
        <v>33</v>
      </c>
      <c r="H49" s="5" t="s">
        <v>33</v>
      </c>
      <c r="I49" s="5" t="s">
        <v>33</v>
      </c>
      <c r="J49" s="5" t="s">
        <v>33</v>
      </c>
      <c r="K49" s="5" t="s">
        <v>33</v>
      </c>
      <c r="L49" s="5" t="s">
        <v>33</v>
      </c>
      <c r="M49" s="5" t="s">
        <v>33</v>
      </c>
      <c r="N49" s="5" t="s">
        <v>33</v>
      </c>
      <c r="O49" s="5" t="s">
        <v>33</v>
      </c>
      <c r="P49" s="5" t="s">
        <v>33</v>
      </c>
      <c r="Q49" s="5" t="s">
        <v>33</v>
      </c>
      <c r="R49" s="5" t="s">
        <v>33</v>
      </c>
      <c r="S49" s="5" t="s">
        <v>33</v>
      </c>
      <c r="T49" s="5" t="s">
        <v>33</v>
      </c>
      <c r="U49" s="5" t="s">
        <v>33</v>
      </c>
      <c r="V49" s="5" t="s">
        <v>33</v>
      </c>
    </row>
    <row r="50" spans="1:22" x14ac:dyDescent="0.25">
      <c r="A50" s="4" t="s">
        <v>65</v>
      </c>
      <c r="B50" s="10">
        <v>90269.65</v>
      </c>
      <c r="C50" s="10">
        <v>0</v>
      </c>
      <c r="D50" s="10">
        <v>0</v>
      </c>
      <c r="E50" s="10">
        <v>745.92</v>
      </c>
      <c r="F50" s="10">
        <v>0</v>
      </c>
      <c r="G50" s="10">
        <v>0</v>
      </c>
      <c r="H50" s="10">
        <v>0</v>
      </c>
      <c r="I50" s="10">
        <v>0</v>
      </c>
      <c r="J50" s="10">
        <v>0</v>
      </c>
      <c r="K50" s="10">
        <v>0</v>
      </c>
      <c r="L50" s="10">
        <v>0</v>
      </c>
      <c r="M50" s="10">
        <v>0</v>
      </c>
      <c r="N50" s="10">
        <v>0</v>
      </c>
      <c r="O50" s="10">
        <v>13521.1</v>
      </c>
      <c r="P50" s="10">
        <v>0</v>
      </c>
      <c r="Q50" s="10">
        <v>0</v>
      </c>
      <c r="R50" s="10">
        <v>16189.35</v>
      </c>
      <c r="S50" s="10">
        <v>6468.54</v>
      </c>
      <c r="T50" s="10">
        <v>10512.01</v>
      </c>
      <c r="U50" s="10">
        <v>13511.57</v>
      </c>
      <c r="V50" s="10">
        <v>151218.14000000001</v>
      </c>
    </row>
    <row r="51" spans="1:22" x14ac:dyDescent="0.25">
      <c r="A51" s="4" t="s">
        <v>66</v>
      </c>
      <c r="B51" s="10">
        <v>2552.5300000000002</v>
      </c>
      <c r="C51" s="10">
        <v>0</v>
      </c>
      <c r="D51" s="10">
        <v>0</v>
      </c>
      <c r="E51" s="10">
        <v>0</v>
      </c>
      <c r="F51" s="10">
        <v>0</v>
      </c>
      <c r="G51" s="10">
        <v>0</v>
      </c>
      <c r="H51" s="10">
        <v>0</v>
      </c>
      <c r="I51" s="10">
        <v>0</v>
      </c>
      <c r="J51" s="10">
        <v>0</v>
      </c>
      <c r="K51" s="10">
        <v>0</v>
      </c>
      <c r="L51" s="10">
        <v>0</v>
      </c>
      <c r="M51" s="10">
        <v>0</v>
      </c>
      <c r="N51" s="10">
        <v>0</v>
      </c>
      <c r="O51" s="10">
        <v>0</v>
      </c>
      <c r="P51" s="10">
        <v>0</v>
      </c>
      <c r="Q51" s="10">
        <v>0</v>
      </c>
      <c r="R51" s="10">
        <v>0</v>
      </c>
      <c r="S51" s="10">
        <v>0</v>
      </c>
      <c r="T51" s="10">
        <v>0</v>
      </c>
      <c r="U51" s="10">
        <v>0</v>
      </c>
      <c r="V51" s="10">
        <v>2552.5300000000002</v>
      </c>
    </row>
    <row r="52" spans="1:22" x14ac:dyDescent="0.25">
      <c r="A52" s="4" t="s">
        <v>67</v>
      </c>
      <c r="B52" s="10">
        <v>31925.23</v>
      </c>
      <c r="C52" s="10">
        <v>0</v>
      </c>
      <c r="D52" s="10">
        <v>0</v>
      </c>
      <c r="E52" s="10">
        <v>0</v>
      </c>
      <c r="F52" s="10">
        <v>0</v>
      </c>
      <c r="G52" s="10">
        <v>0</v>
      </c>
      <c r="H52" s="10">
        <v>0</v>
      </c>
      <c r="I52" s="10">
        <v>0</v>
      </c>
      <c r="J52" s="10">
        <v>0</v>
      </c>
      <c r="K52" s="10">
        <v>0</v>
      </c>
      <c r="L52" s="10">
        <v>0</v>
      </c>
      <c r="M52" s="10">
        <v>0</v>
      </c>
      <c r="N52" s="10">
        <v>0</v>
      </c>
      <c r="O52" s="10">
        <v>0</v>
      </c>
      <c r="P52" s="10">
        <v>0</v>
      </c>
      <c r="Q52" s="10">
        <v>0</v>
      </c>
      <c r="R52" s="10">
        <v>0</v>
      </c>
      <c r="S52" s="10">
        <v>0</v>
      </c>
      <c r="T52" s="10">
        <v>0</v>
      </c>
      <c r="U52" s="10">
        <v>0</v>
      </c>
      <c r="V52" s="10">
        <v>31925.23</v>
      </c>
    </row>
    <row r="53" spans="1:22" x14ac:dyDescent="0.25">
      <c r="A53" s="4" t="s">
        <v>68</v>
      </c>
      <c r="B53" s="10">
        <v>61820.02</v>
      </c>
      <c r="C53" s="10">
        <v>0</v>
      </c>
      <c r="D53" s="10">
        <v>0</v>
      </c>
      <c r="E53" s="10">
        <v>0</v>
      </c>
      <c r="F53" s="10">
        <v>0</v>
      </c>
      <c r="G53" s="10">
        <v>0</v>
      </c>
      <c r="H53" s="10">
        <v>0</v>
      </c>
      <c r="I53" s="10">
        <v>0</v>
      </c>
      <c r="J53" s="10">
        <v>0</v>
      </c>
      <c r="K53" s="10">
        <v>0</v>
      </c>
      <c r="L53" s="10">
        <v>0</v>
      </c>
      <c r="M53" s="10">
        <v>0</v>
      </c>
      <c r="N53" s="10">
        <v>0</v>
      </c>
      <c r="O53" s="10">
        <v>13543.67</v>
      </c>
      <c r="P53" s="10">
        <v>0</v>
      </c>
      <c r="Q53" s="10">
        <v>0</v>
      </c>
      <c r="R53" s="10">
        <v>0</v>
      </c>
      <c r="S53" s="10">
        <v>0</v>
      </c>
      <c r="T53" s="10">
        <v>0</v>
      </c>
      <c r="U53" s="10">
        <v>0</v>
      </c>
      <c r="V53" s="10">
        <v>75363.69</v>
      </c>
    </row>
    <row r="54" spans="1:22" x14ac:dyDescent="0.25">
      <c r="A54" s="4" t="s">
        <v>69</v>
      </c>
      <c r="B54" s="10">
        <v>3372.73</v>
      </c>
      <c r="C54" s="10">
        <v>0</v>
      </c>
      <c r="D54" s="10">
        <v>0</v>
      </c>
      <c r="E54" s="10">
        <v>0</v>
      </c>
      <c r="F54" s="10">
        <v>0</v>
      </c>
      <c r="G54" s="10">
        <v>0</v>
      </c>
      <c r="H54" s="10">
        <v>0</v>
      </c>
      <c r="I54" s="10">
        <v>0</v>
      </c>
      <c r="J54" s="10">
        <v>0</v>
      </c>
      <c r="K54" s="10">
        <v>0</v>
      </c>
      <c r="L54" s="10">
        <v>0</v>
      </c>
      <c r="M54" s="10">
        <v>0</v>
      </c>
      <c r="N54" s="10">
        <v>0</v>
      </c>
      <c r="O54" s="10">
        <v>0</v>
      </c>
      <c r="P54" s="10">
        <v>0</v>
      </c>
      <c r="Q54" s="10">
        <v>0</v>
      </c>
      <c r="R54" s="10">
        <v>0</v>
      </c>
      <c r="S54" s="10">
        <v>0</v>
      </c>
      <c r="T54" s="10">
        <v>0</v>
      </c>
      <c r="U54" s="10">
        <v>434.59</v>
      </c>
      <c r="V54" s="10">
        <v>3807.32</v>
      </c>
    </row>
    <row r="55" spans="1:22" x14ac:dyDescent="0.25">
      <c r="A55" s="11" t="s">
        <v>70</v>
      </c>
      <c r="B55" s="12">
        <v>189940.16</v>
      </c>
      <c r="C55" s="12">
        <v>0</v>
      </c>
      <c r="D55" s="12">
        <v>0</v>
      </c>
      <c r="E55" s="12">
        <v>745.92</v>
      </c>
      <c r="F55" s="12">
        <v>0</v>
      </c>
      <c r="G55" s="12">
        <v>0</v>
      </c>
      <c r="H55" s="12">
        <v>0</v>
      </c>
      <c r="I55" s="12">
        <v>0</v>
      </c>
      <c r="J55" s="12">
        <v>0</v>
      </c>
      <c r="K55" s="12">
        <v>0</v>
      </c>
      <c r="L55" s="12">
        <v>0</v>
      </c>
      <c r="M55" s="12">
        <v>0</v>
      </c>
      <c r="N55" s="12">
        <v>0</v>
      </c>
      <c r="O55" s="12">
        <v>27064.77</v>
      </c>
      <c r="P55" s="12">
        <v>0</v>
      </c>
      <c r="Q55" s="12">
        <v>0</v>
      </c>
      <c r="R55" s="12">
        <v>16189.35</v>
      </c>
      <c r="S55" s="12">
        <v>6468.54</v>
      </c>
      <c r="T55" s="12">
        <v>10512.01</v>
      </c>
      <c r="U55" s="12">
        <v>13946.16</v>
      </c>
      <c r="V55" s="12">
        <v>264866.90999999997</v>
      </c>
    </row>
    <row r="56" spans="1:22" x14ac:dyDescent="0.25">
      <c r="A56" s="5" t="s">
        <v>71</v>
      </c>
      <c r="B56" s="5" t="s">
        <v>33</v>
      </c>
      <c r="C56" s="5" t="s">
        <v>33</v>
      </c>
      <c r="D56" s="5" t="s">
        <v>33</v>
      </c>
      <c r="E56" s="5" t="s">
        <v>33</v>
      </c>
      <c r="F56" s="5" t="s">
        <v>33</v>
      </c>
      <c r="G56" s="5" t="s">
        <v>33</v>
      </c>
      <c r="H56" s="5" t="s">
        <v>33</v>
      </c>
      <c r="I56" s="5" t="s">
        <v>33</v>
      </c>
      <c r="J56" s="5" t="s">
        <v>33</v>
      </c>
      <c r="K56" s="5" t="s">
        <v>33</v>
      </c>
      <c r="L56" s="5" t="s">
        <v>33</v>
      </c>
      <c r="M56" s="5" t="s">
        <v>33</v>
      </c>
      <c r="N56" s="5" t="s">
        <v>33</v>
      </c>
      <c r="O56" s="5" t="s">
        <v>33</v>
      </c>
      <c r="P56" s="5" t="s">
        <v>33</v>
      </c>
      <c r="Q56" s="5" t="s">
        <v>33</v>
      </c>
      <c r="R56" s="5" t="s">
        <v>33</v>
      </c>
      <c r="S56" s="5" t="s">
        <v>33</v>
      </c>
      <c r="T56" s="5" t="s">
        <v>33</v>
      </c>
      <c r="U56" s="5" t="s">
        <v>33</v>
      </c>
      <c r="V56" s="5" t="s">
        <v>33</v>
      </c>
    </row>
    <row r="57" spans="1:22" x14ac:dyDescent="0.25">
      <c r="A57" s="4" t="s">
        <v>72</v>
      </c>
      <c r="B57" s="10">
        <v>228963.55</v>
      </c>
      <c r="C57" s="10">
        <v>7956.28</v>
      </c>
      <c r="D57" s="10">
        <v>7028.4</v>
      </c>
      <c r="E57" s="10">
        <v>0</v>
      </c>
      <c r="F57" s="10">
        <v>5425.45</v>
      </c>
      <c r="G57" s="10">
        <v>16561.240000000002</v>
      </c>
      <c r="H57" s="10">
        <v>0</v>
      </c>
      <c r="I57" s="10">
        <v>480.23</v>
      </c>
      <c r="J57" s="10">
        <v>0</v>
      </c>
      <c r="K57" s="10">
        <v>0</v>
      </c>
      <c r="L57" s="10">
        <v>13700.22</v>
      </c>
      <c r="M57" s="10">
        <v>0</v>
      </c>
      <c r="N57" s="10">
        <v>0</v>
      </c>
      <c r="O57" s="10">
        <v>39887.42</v>
      </c>
      <c r="P57" s="10">
        <v>2958.12</v>
      </c>
      <c r="Q57" s="10">
        <v>10365.85</v>
      </c>
      <c r="R57" s="10">
        <v>0</v>
      </c>
      <c r="S57" s="10">
        <v>0</v>
      </c>
      <c r="T57" s="10">
        <v>845.58</v>
      </c>
      <c r="U57" s="10">
        <v>3215.68</v>
      </c>
      <c r="V57" s="10">
        <v>337388.02</v>
      </c>
    </row>
    <row r="58" spans="1:22" x14ac:dyDescent="0.25">
      <c r="A58" s="4" t="s">
        <v>73</v>
      </c>
      <c r="B58" s="10">
        <v>42772.800000000003</v>
      </c>
      <c r="C58" s="10">
        <v>0</v>
      </c>
      <c r="D58" s="10">
        <v>0</v>
      </c>
      <c r="E58" s="10">
        <v>199.01</v>
      </c>
      <c r="F58" s="10">
        <v>0</v>
      </c>
      <c r="G58" s="10">
        <v>0</v>
      </c>
      <c r="H58" s="10">
        <v>0</v>
      </c>
      <c r="I58" s="10">
        <v>0</v>
      </c>
      <c r="J58" s="10">
        <v>0</v>
      </c>
      <c r="K58" s="10">
        <v>0</v>
      </c>
      <c r="L58" s="10">
        <v>0</v>
      </c>
      <c r="M58" s="10">
        <v>0</v>
      </c>
      <c r="N58" s="10">
        <v>0</v>
      </c>
      <c r="O58" s="10">
        <v>6377.94</v>
      </c>
      <c r="P58" s="10">
        <v>0</v>
      </c>
      <c r="Q58" s="10">
        <v>0</v>
      </c>
      <c r="R58" s="10">
        <v>3961.08</v>
      </c>
      <c r="S58" s="10">
        <v>0</v>
      </c>
      <c r="T58" s="10">
        <v>0</v>
      </c>
      <c r="U58" s="10">
        <v>0</v>
      </c>
      <c r="V58" s="10">
        <v>53310.83</v>
      </c>
    </row>
    <row r="59" spans="1:22" x14ac:dyDescent="0.25">
      <c r="A59" s="4" t="s">
        <v>74</v>
      </c>
      <c r="B59" s="10">
        <v>11480.41</v>
      </c>
      <c r="C59" s="10">
        <v>604.01</v>
      </c>
      <c r="D59" s="10">
        <v>533.57000000000005</v>
      </c>
      <c r="E59" s="10">
        <v>0</v>
      </c>
      <c r="F59" s="10">
        <v>411.9</v>
      </c>
      <c r="G59" s="10">
        <v>1257.26</v>
      </c>
      <c r="H59" s="10">
        <v>0</v>
      </c>
      <c r="I59" s="10">
        <v>36.46</v>
      </c>
      <c r="J59" s="10">
        <v>0</v>
      </c>
      <c r="K59" s="10">
        <v>0</v>
      </c>
      <c r="L59" s="10">
        <v>628.22</v>
      </c>
      <c r="M59" s="10">
        <v>0</v>
      </c>
      <c r="N59" s="10">
        <v>0</v>
      </c>
      <c r="O59" s="10">
        <v>2864.43</v>
      </c>
      <c r="P59" s="10">
        <v>217.57</v>
      </c>
      <c r="Q59" s="10">
        <v>786.94</v>
      </c>
      <c r="R59" s="10">
        <v>0</v>
      </c>
      <c r="S59" s="10">
        <v>0</v>
      </c>
      <c r="T59" s="10">
        <v>64.2</v>
      </c>
      <c r="U59" s="10">
        <v>244.74</v>
      </c>
      <c r="V59" s="10">
        <v>19129.71</v>
      </c>
    </row>
    <row r="60" spans="1:22" x14ac:dyDescent="0.25">
      <c r="A60" s="4" t="s">
        <v>75</v>
      </c>
      <c r="B60" s="10">
        <v>15169.59</v>
      </c>
      <c r="C60" s="10">
        <v>0</v>
      </c>
      <c r="D60" s="10">
        <v>0</v>
      </c>
      <c r="E60" s="10">
        <v>57.05</v>
      </c>
      <c r="F60" s="10">
        <v>0</v>
      </c>
      <c r="G60" s="10">
        <v>0</v>
      </c>
      <c r="H60" s="10">
        <v>0</v>
      </c>
      <c r="I60" s="10">
        <v>0</v>
      </c>
      <c r="J60" s="10">
        <v>0</v>
      </c>
      <c r="K60" s="10">
        <v>0</v>
      </c>
      <c r="L60" s="10">
        <v>0</v>
      </c>
      <c r="M60" s="10">
        <v>0</v>
      </c>
      <c r="N60" s="10">
        <v>0</v>
      </c>
      <c r="O60" s="10">
        <v>2068.7399999999998</v>
      </c>
      <c r="P60" s="10">
        <v>0</v>
      </c>
      <c r="Q60" s="10">
        <v>0</v>
      </c>
      <c r="R60" s="10">
        <v>901.62</v>
      </c>
      <c r="S60" s="10">
        <v>473.23</v>
      </c>
      <c r="T60" s="10">
        <v>394.35</v>
      </c>
      <c r="U60" s="10">
        <v>1066.8699999999999</v>
      </c>
      <c r="V60" s="10">
        <v>20131.45</v>
      </c>
    </row>
    <row r="61" spans="1:22" x14ac:dyDescent="0.25">
      <c r="A61" s="4" t="s">
        <v>76</v>
      </c>
      <c r="B61" s="10">
        <v>152996.63</v>
      </c>
      <c r="C61" s="10">
        <v>6734.78</v>
      </c>
      <c r="D61" s="10">
        <v>5949.36</v>
      </c>
      <c r="E61" s="10">
        <v>0</v>
      </c>
      <c r="F61" s="10">
        <v>0</v>
      </c>
      <c r="G61" s="10">
        <v>12449.56</v>
      </c>
      <c r="H61" s="10">
        <v>0</v>
      </c>
      <c r="I61" s="10">
        <v>0</v>
      </c>
      <c r="J61" s="10">
        <v>0</v>
      </c>
      <c r="K61" s="10">
        <v>0</v>
      </c>
      <c r="L61" s="10">
        <v>2313.81</v>
      </c>
      <c r="M61" s="10">
        <v>0</v>
      </c>
      <c r="N61" s="10">
        <v>0</v>
      </c>
      <c r="O61" s="10">
        <v>27379.83</v>
      </c>
      <c r="P61" s="10">
        <v>1816.33</v>
      </c>
      <c r="Q61" s="10">
        <v>4341.72</v>
      </c>
      <c r="R61" s="10">
        <v>0</v>
      </c>
      <c r="S61" s="10">
        <v>0</v>
      </c>
      <c r="T61" s="10">
        <v>376.68</v>
      </c>
      <c r="U61" s="10">
        <v>1424.86</v>
      </c>
      <c r="V61" s="10">
        <v>215783.56</v>
      </c>
    </row>
    <row r="62" spans="1:22" x14ac:dyDescent="0.25">
      <c r="A62" s="4" t="s">
        <v>77</v>
      </c>
      <c r="B62" s="10">
        <v>31111.01</v>
      </c>
      <c r="C62" s="10">
        <v>0</v>
      </c>
      <c r="D62" s="10">
        <v>0</v>
      </c>
      <c r="E62" s="10">
        <v>467.66</v>
      </c>
      <c r="F62" s="10">
        <v>0</v>
      </c>
      <c r="G62" s="10">
        <v>0</v>
      </c>
      <c r="H62" s="10">
        <v>0</v>
      </c>
      <c r="I62" s="10">
        <v>0</v>
      </c>
      <c r="J62" s="10">
        <v>0</v>
      </c>
      <c r="K62" s="10">
        <v>0</v>
      </c>
      <c r="L62" s="10">
        <v>0</v>
      </c>
      <c r="M62" s="10">
        <v>0</v>
      </c>
      <c r="N62" s="10">
        <v>0</v>
      </c>
      <c r="O62" s="10">
        <v>3936.11</v>
      </c>
      <c r="P62" s="10">
        <v>0</v>
      </c>
      <c r="Q62" s="10">
        <v>0</v>
      </c>
      <c r="R62" s="10">
        <v>1307.67</v>
      </c>
      <c r="S62" s="10">
        <v>1012.66</v>
      </c>
      <c r="T62" s="10">
        <v>0</v>
      </c>
      <c r="U62" s="10">
        <v>3140.66</v>
      </c>
      <c r="V62" s="10">
        <v>40975.769999999997</v>
      </c>
    </row>
    <row r="63" spans="1:22" x14ac:dyDescent="0.25">
      <c r="A63" s="4" t="s">
        <v>78</v>
      </c>
      <c r="B63" s="10">
        <v>1324.67</v>
      </c>
      <c r="C63" s="10">
        <v>45.55</v>
      </c>
      <c r="D63" s="10">
        <v>40.24</v>
      </c>
      <c r="E63" s="10">
        <v>0</v>
      </c>
      <c r="F63" s="10">
        <v>0</v>
      </c>
      <c r="G63" s="10">
        <v>43.37</v>
      </c>
      <c r="H63" s="10">
        <v>0</v>
      </c>
      <c r="I63" s="10">
        <v>0</v>
      </c>
      <c r="J63" s="10">
        <v>0</v>
      </c>
      <c r="K63" s="10">
        <v>0</v>
      </c>
      <c r="L63" s="10">
        <v>7.43</v>
      </c>
      <c r="M63" s="10">
        <v>0</v>
      </c>
      <c r="N63" s="10">
        <v>0</v>
      </c>
      <c r="O63" s="10">
        <v>132.99</v>
      </c>
      <c r="P63" s="10">
        <v>7.49</v>
      </c>
      <c r="Q63" s="10">
        <v>0</v>
      </c>
      <c r="R63" s="10">
        <v>0</v>
      </c>
      <c r="S63" s="10">
        <v>0</v>
      </c>
      <c r="T63" s="10">
        <v>2.21</v>
      </c>
      <c r="U63" s="10">
        <v>0.26</v>
      </c>
      <c r="V63" s="10">
        <v>1604.21</v>
      </c>
    </row>
    <row r="64" spans="1:22" x14ac:dyDescent="0.25">
      <c r="A64" s="4" t="s">
        <v>79</v>
      </c>
      <c r="B64" s="10">
        <v>77.849999999999994</v>
      </c>
      <c r="C64" s="10">
        <v>0</v>
      </c>
      <c r="D64" s="10">
        <v>0</v>
      </c>
      <c r="E64" s="10">
        <v>0.37</v>
      </c>
      <c r="F64" s="10">
        <v>0</v>
      </c>
      <c r="G64" s="10">
        <v>0</v>
      </c>
      <c r="H64" s="10">
        <v>0</v>
      </c>
      <c r="I64" s="10">
        <v>0</v>
      </c>
      <c r="J64" s="10">
        <v>0</v>
      </c>
      <c r="K64" s="10">
        <v>0</v>
      </c>
      <c r="L64" s="10">
        <v>0</v>
      </c>
      <c r="M64" s="10">
        <v>0</v>
      </c>
      <c r="N64" s="10">
        <v>0</v>
      </c>
      <c r="O64" s="10">
        <v>12.53</v>
      </c>
      <c r="P64" s="10">
        <v>0</v>
      </c>
      <c r="Q64" s="10">
        <v>0</v>
      </c>
      <c r="R64" s="10">
        <v>17.690000000000001</v>
      </c>
      <c r="S64" s="10">
        <v>9.2799999999999994</v>
      </c>
      <c r="T64" s="10">
        <v>7.71</v>
      </c>
      <c r="U64" s="10">
        <v>6.97</v>
      </c>
      <c r="V64" s="10">
        <v>132.4</v>
      </c>
    </row>
    <row r="65" spans="1:22" x14ac:dyDescent="0.25">
      <c r="A65" s="4" t="s">
        <v>80</v>
      </c>
      <c r="B65" s="10">
        <v>9523.1200000000008</v>
      </c>
      <c r="C65" s="10">
        <v>283.58</v>
      </c>
      <c r="D65" s="10">
        <v>250.5</v>
      </c>
      <c r="E65" s="10">
        <v>0</v>
      </c>
      <c r="F65" s="10">
        <v>0</v>
      </c>
      <c r="G65" s="10">
        <v>0</v>
      </c>
      <c r="H65" s="10">
        <v>0</v>
      </c>
      <c r="I65" s="10">
        <v>0</v>
      </c>
      <c r="J65" s="10">
        <v>0</v>
      </c>
      <c r="K65" s="10">
        <v>0</v>
      </c>
      <c r="L65" s="10">
        <v>0</v>
      </c>
      <c r="M65" s="10">
        <v>0</v>
      </c>
      <c r="N65" s="10">
        <v>0</v>
      </c>
      <c r="O65" s="10">
        <v>0</v>
      </c>
      <c r="P65" s="10">
        <v>0</v>
      </c>
      <c r="Q65" s="10">
        <v>0</v>
      </c>
      <c r="R65" s="10">
        <v>0</v>
      </c>
      <c r="S65" s="10">
        <v>0</v>
      </c>
      <c r="T65" s="10">
        <v>0</v>
      </c>
      <c r="U65" s="10">
        <v>0</v>
      </c>
      <c r="V65" s="10">
        <v>10057.200000000001</v>
      </c>
    </row>
    <row r="66" spans="1:22" x14ac:dyDescent="0.25">
      <c r="A66" s="4" t="s">
        <v>140</v>
      </c>
      <c r="B66" s="10">
        <v>753.71</v>
      </c>
      <c r="C66" s="10">
        <v>0</v>
      </c>
      <c r="D66" s="10">
        <v>0</v>
      </c>
      <c r="E66" s="10">
        <v>0</v>
      </c>
      <c r="F66" s="10">
        <v>0</v>
      </c>
      <c r="G66" s="10">
        <v>0</v>
      </c>
      <c r="H66" s="10">
        <v>0</v>
      </c>
      <c r="I66" s="10">
        <v>0</v>
      </c>
      <c r="J66" s="10">
        <v>0</v>
      </c>
      <c r="K66" s="10">
        <v>0</v>
      </c>
      <c r="L66" s="10">
        <v>0</v>
      </c>
      <c r="M66" s="10">
        <v>0</v>
      </c>
      <c r="N66" s="10">
        <v>0</v>
      </c>
      <c r="O66" s="10">
        <v>0</v>
      </c>
      <c r="P66" s="10">
        <v>0</v>
      </c>
      <c r="Q66" s="10">
        <v>0</v>
      </c>
      <c r="R66" s="10">
        <v>0</v>
      </c>
      <c r="S66" s="10">
        <v>0</v>
      </c>
      <c r="T66" s="10">
        <v>0</v>
      </c>
      <c r="U66" s="10">
        <v>0</v>
      </c>
      <c r="V66" s="10">
        <v>753.71</v>
      </c>
    </row>
    <row r="67" spans="1:22" x14ac:dyDescent="0.25">
      <c r="A67" s="4" t="s">
        <v>82</v>
      </c>
      <c r="B67" s="10">
        <v>3138.61</v>
      </c>
      <c r="C67" s="10">
        <v>0</v>
      </c>
      <c r="D67" s="10">
        <v>0</v>
      </c>
      <c r="E67" s="10">
        <v>0</v>
      </c>
      <c r="F67" s="10">
        <v>0</v>
      </c>
      <c r="G67" s="10">
        <v>0</v>
      </c>
      <c r="H67" s="10">
        <v>0</v>
      </c>
      <c r="I67" s="10">
        <v>0</v>
      </c>
      <c r="J67" s="10">
        <v>0</v>
      </c>
      <c r="K67" s="10">
        <v>0</v>
      </c>
      <c r="L67" s="10">
        <v>0</v>
      </c>
      <c r="M67" s="10">
        <v>0</v>
      </c>
      <c r="N67" s="10">
        <v>0</v>
      </c>
      <c r="O67" s="10">
        <v>0</v>
      </c>
      <c r="P67" s="10">
        <v>0</v>
      </c>
      <c r="Q67" s="10">
        <v>0</v>
      </c>
      <c r="R67" s="10">
        <v>0</v>
      </c>
      <c r="S67" s="10">
        <v>0</v>
      </c>
      <c r="T67" s="10">
        <v>0</v>
      </c>
      <c r="U67" s="10">
        <v>0</v>
      </c>
      <c r="V67" s="10">
        <v>3138.61</v>
      </c>
    </row>
    <row r="68" spans="1:22" x14ac:dyDescent="0.25">
      <c r="A68" s="11" t="s">
        <v>83</v>
      </c>
      <c r="B68" s="12">
        <v>497311.95</v>
      </c>
      <c r="C68" s="12">
        <v>15624.2</v>
      </c>
      <c r="D68" s="12">
        <v>13802.07</v>
      </c>
      <c r="E68" s="12">
        <v>724.09</v>
      </c>
      <c r="F68" s="12">
        <v>5837.35</v>
      </c>
      <c r="G68" s="12">
        <v>30311.43</v>
      </c>
      <c r="H68" s="12">
        <v>0</v>
      </c>
      <c r="I68" s="12">
        <v>516.69000000000005</v>
      </c>
      <c r="J68" s="12">
        <v>0</v>
      </c>
      <c r="K68" s="12">
        <v>0</v>
      </c>
      <c r="L68" s="12">
        <v>16649.68</v>
      </c>
      <c r="M68" s="12">
        <v>0</v>
      </c>
      <c r="N68" s="12">
        <v>0</v>
      </c>
      <c r="O68" s="12">
        <v>82659.990000000005</v>
      </c>
      <c r="P68" s="12">
        <v>4999.51</v>
      </c>
      <c r="Q68" s="12">
        <v>15494.51</v>
      </c>
      <c r="R68" s="12">
        <v>6188.06</v>
      </c>
      <c r="S68" s="12">
        <v>1495.17</v>
      </c>
      <c r="T68" s="12">
        <v>1690.73</v>
      </c>
      <c r="U68" s="12">
        <v>9100.0400000000009</v>
      </c>
      <c r="V68" s="12">
        <v>702405.47</v>
      </c>
    </row>
    <row r="69" spans="1:22" x14ac:dyDescent="0.25">
      <c r="A69" s="16" t="s">
        <v>8</v>
      </c>
      <c r="B69" s="16"/>
      <c r="C69" s="16"/>
      <c r="D69" s="16"/>
      <c r="E69" s="16"/>
      <c r="F69" s="16"/>
      <c r="G69" s="16"/>
      <c r="H69" s="16"/>
      <c r="I69" s="16"/>
      <c r="J69" s="16"/>
      <c r="K69" s="16"/>
      <c r="L69" s="16"/>
      <c r="M69" s="16"/>
      <c r="N69" s="16"/>
      <c r="O69" s="16"/>
      <c r="P69" s="16"/>
      <c r="Q69" s="16"/>
      <c r="R69" s="16"/>
      <c r="S69" s="16"/>
      <c r="T69" s="16"/>
      <c r="U69" s="16"/>
      <c r="V69" s="16"/>
    </row>
    <row r="70" spans="1:22" x14ac:dyDescent="0.25">
      <c r="A70" s="11" t="s">
        <v>84</v>
      </c>
      <c r="B70" s="12">
        <v>1441807.61</v>
      </c>
      <c r="C70" s="12">
        <v>57280.13</v>
      </c>
      <c r="D70" s="12">
        <v>50600</v>
      </c>
      <c r="E70" s="12">
        <v>1470.01</v>
      </c>
      <c r="F70" s="12">
        <v>34242.949999999997</v>
      </c>
      <c r="G70" s="12">
        <v>117019.5</v>
      </c>
      <c r="H70" s="12">
        <v>0</v>
      </c>
      <c r="I70" s="12">
        <v>3031</v>
      </c>
      <c r="J70" s="12">
        <v>0</v>
      </c>
      <c r="K70" s="12">
        <v>0</v>
      </c>
      <c r="L70" s="12">
        <v>88378.81</v>
      </c>
      <c r="M70" s="12">
        <v>0</v>
      </c>
      <c r="N70" s="12">
        <v>0</v>
      </c>
      <c r="O70" s="12">
        <v>319532.78000000003</v>
      </c>
      <c r="P70" s="12">
        <v>20486.939999999999</v>
      </c>
      <c r="Q70" s="12">
        <v>69766</v>
      </c>
      <c r="R70" s="12">
        <v>22377.41</v>
      </c>
      <c r="S70" s="12">
        <v>7963.71</v>
      </c>
      <c r="T70" s="12">
        <v>16629.93</v>
      </c>
      <c r="U70" s="12">
        <v>39924.69</v>
      </c>
      <c r="V70" s="12">
        <v>2290511.4700000002</v>
      </c>
    </row>
    <row r="71" spans="1:22" x14ac:dyDescent="0.25">
      <c r="A71" s="16" t="s">
        <v>8</v>
      </c>
      <c r="B71" s="16"/>
      <c r="C71" s="16"/>
      <c r="D71" s="16"/>
      <c r="E71" s="16"/>
      <c r="F71" s="16"/>
      <c r="G71" s="16"/>
      <c r="H71" s="16"/>
      <c r="I71" s="16"/>
      <c r="J71" s="16"/>
      <c r="K71" s="16"/>
      <c r="L71" s="16"/>
      <c r="M71" s="16"/>
      <c r="N71" s="16"/>
      <c r="O71" s="16"/>
      <c r="P71" s="16"/>
      <c r="Q71" s="16"/>
      <c r="R71" s="16"/>
      <c r="S71" s="16"/>
      <c r="T71" s="16"/>
      <c r="U71" s="16"/>
      <c r="V71" s="16"/>
    </row>
    <row r="72" spans="1:22" x14ac:dyDescent="0.25">
      <c r="A72" s="16" t="s">
        <v>8</v>
      </c>
      <c r="B72" s="16"/>
      <c r="C72" s="16"/>
      <c r="D72" s="16"/>
      <c r="E72" s="16"/>
      <c r="F72" s="16"/>
      <c r="G72" s="16"/>
      <c r="H72" s="16"/>
      <c r="I72" s="16"/>
      <c r="J72" s="16"/>
      <c r="K72" s="16"/>
      <c r="L72" s="16"/>
      <c r="M72" s="16"/>
      <c r="N72" s="16"/>
      <c r="O72" s="16"/>
      <c r="P72" s="16"/>
      <c r="Q72" s="16"/>
      <c r="R72" s="16"/>
      <c r="S72" s="16"/>
      <c r="T72" s="16"/>
      <c r="U72" s="16"/>
      <c r="V72" s="16"/>
    </row>
    <row r="73" spans="1:22" x14ac:dyDescent="0.25">
      <c r="A73" s="5" t="s">
        <v>85</v>
      </c>
      <c r="B73" s="5" t="s">
        <v>33</v>
      </c>
      <c r="C73" s="5" t="s">
        <v>33</v>
      </c>
      <c r="D73" s="5" t="s">
        <v>33</v>
      </c>
      <c r="E73" s="5" t="s">
        <v>33</v>
      </c>
      <c r="F73" s="5" t="s">
        <v>33</v>
      </c>
      <c r="G73" s="5" t="s">
        <v>33</v>
      </c>
      <c r="H73" s="5" t="s">
        <v>33</v>
      </c>
      <c r="I73" s="5" t="s">
        <v>33</v>
      </c>
      <c r="J73" s="5" t="s">
        <v>33</v>
      </c>
      <c r="K73" s="5" t="s">
        <v>33</v>
      </c>
      <c r="L73" s="5" t="s">
        <v>33</v>
      </c>
      <c r="M73" s="5" t="s">
        <v>33</v>
      </c>
      <c r="N73" s="5" t="s">
        <v>33</v>
      </c>
      <c r="O73" s="5" t="s">
        <v>33</v>
      </c>
      <c r="P73" s="5" t="s">
        <v>33</v>
      </c>
      <c r="Q73" s="5" t="s">
        <v>33</v>
      </c>
      <c r="R73" s="5" t="s">
        <v>33</v>
      </c>
      <c r="S73" s="5" t="s">
        <v>33</v>
      </c>
      <c r="T73" s="5" t="s">
        <v>33</v>
      </c>
      <c r="U73" s="5" t="s">
        <v>33</v>
      </c>
      <c r="V73" s="5" t="s">
        <v>33</v>
      </c>
    </row>
    <row r="74" spans="1:22" x14ac:dyDescent="0.25">
      <c r="A74" s="4" t="s">
        <v>86</v>
      </c>
      <c r="B74" s="10">
        <v>1653.11</v>
      </c>
      <c r="C74" s="10">
        <v>0</v>
      </c>
      <c r="D74" s="10">
        <v>0</v>
      </c>
      <c r="E74" s="10">
        <v>0</v>
      </c>
      <c r="F74" s="10">
        <v>0</v>
      </c>
      <c r="G74" s="10">
        <v>0</v>
      </c>
      <c r="H74" s="10">
        <v>0</v>
      </c>
      <c r="I74" s="10">
        <v>0</v>
      </c>
      <c r="J74" s="10">
        <v>0</v>
      </c>
      <c r="K74" s="10">
        <v>0</v>
      </c>
      <c r="L74" s="10">
        <v>0</v>
      </c>
      <c r="M74" s="10">
        <v>0</v>
      </c>
      <c r="N74" s="10">
        <v>4982.17</v>
      </c>
      <c r="O74" s="10">
        <v>0</v>
      </c>
      <c r="P74" s="10">
        <v>0</v>
      </c>
      <c r="Q74" s="10">
        <v>0</v>
      </c>
      <c r="R74" s="10">
        <v>0</v>
      </c>
      <c r="S74" s="10">
        <v>0</v>
      </c>
      <c r="T74" s="10">
        <v>0</v>
      </c>
      <c r="U74" s="10">
        <v>0</v>
      </c>
      <c r="V74" s="10">
        <v>6635.28</v>
      </c>
    </row>
    <row r="75" spans="1:22" x14ac:dyDescent="0.25">
      <c r="A75" s="4" t="s">
        <v>87</v>
      </c>
      <c r="B75" s="10">
        <v>396.55</v>
      </c>
      <c r="C75" s="10">
        <v>0</v>
      </c>
      <c r="D75" s="10">
        <v>0</v>
      </c>
      <c r="E75" s="10">
        <v>0</v>
      </c>
      <c r="F75" s="10">
        <v>0</v>
      </c>
      <c r="G75" s="10">
        <v>0</v>
      </c>
      <c r="H75" s="10">
        <v>0</v>
      </c>
      <c r="I75" s="10">
        <v>0</v>
      </c>
      <c r="J75" s="10">
        <v>0</v>
      </c>
      <c r="K75" s="10">
        <v>0</v>
      </c>
      <c r="L75" s="10">
        <v>0</v>
      </c>
      <c r="M75" s="10">
        <v>0</v>
      </c>
      <c r="N75" s="10">
        <v>3549.37</v>
      </c>
      <c r="O75" s="10">
        <v>0</v>
      </c>
      <c r="P75" s="10">
        <v>0</v>
      </c>
      <c r="Q75" s="10">
        <v>0</v>
      </c>
      <c r="R75" s="10">
        <v>0</v>
      </c>
      <c r="S75" s="10">
        <v>0</v>
      </c>
      <c r="T75" s="10">
        <v>0</v>
      </c>
      <c r="U75" s="10">
        <v>0</v>
      </c>
      <c r="V75" s="10">
        <v>3945.92</v>
      </c>
    </row>
    <row r="76" spans="1:22" x14ac:dyDescent="0.25">
      <c r="A76" s="4" t="s">
        <v>88</v>
      </c>
      <c r="B76" s="10">
        <v>24686.7</v>
      </c>
      <c r="C76" s="10">
        <v>0</v>
      </c>
      <c r="D76" s="10">
        <v>0</v>
      </c>
      <c r="E76" s="10">
        <v>0</v>
      </c>
      <c r="F76" s="10">
        <v>0</v>
      </c>
      <c r="G76" s="10">
        <v>0</v>
      </c>
      <c r="H76" s="10">
        <v>10867.12</v>
      </c>
      <c r="I76" s="10">
        <v>0</v>
      </c>
      <c r="J76" s="10">
        <v>0</v>
      </c>
      <c r="K76" s="10">
        <v>0</v>
      </c>
      <c r="L76" s="10">
        <v>0</v>
      </c>
      <c r="M76" s="10">
        <v>0</v>
      </c>
      <c r="N76" s="10">
        <v>0</v>
      </c>
      <c r="O76" s="10">
        <v>0</v>
      </c>
      <c r="P76" s="10">
        <v>0</v>
      </c>
      <c r="Q76" s="10">
        <v>299.06</v>
      </c>
      <c r="R76" s="10">
        <v>0</v>
      </c>
      <c r="S76" s="10">
        <v>0</v>
      </c>
      <c r="T76" s="10">
        <v>0</v>
      </c>
      <c r="U76" s="10">
        <v>0</v>
      </c>
      <c r="V76" s="10">
        <v>35852.879999999997</v>
      </c>
    </row>
    <row r="77" spans="1:22" x14ac:dyDescent="0.25">
      <c r="A77" s="4" t="s">
        <v>139</v>
      </c>
      <c r="B77" s="10">
        <v>12</v>
      </c>
      <c r="C77" s="10">
        <v>0</v>
      </c>
      <c r="D77" s="10">
        <v>0</v>
      </c>
      <c r="E77" s="10">
        <v>0</v>
      </c>
      <c r="F77" s="10">
        <v>0</v>
      </c>
      <c r="G77" s="10">
        <v>0</v>
      </c>
      <c r="H77" s="10">
        <v>0</v>
      </c>
      <c r="I77" s="10">
        <v>0</v>
      </c>
      <c r="J77" s="10">
        <v>0</v>
      </c>
      <c r="K77" s="10">
        <v>0</v>
      </c>
      <c r="L77" s="10">
        <v>0</v>
      </c>
      <c r="M77" s="10">
        <v>0</v>
      </c>
      <c r="N77" s="10">
        <v>0</v>
      </c>
      <c r="O77" s="10">
        <v>0</v>
      </c>
      <c r="P77" s="10">
        <v>0</v>
      </c>
      <c r="Q77" s="10">
        <v>0</v>
      </c>
      <c r="R77" s="10">
        <v>0</v>
      </c>
      <c r="S77" s="10">
        <v>0</v>
      </c>
      <c r="T77" s="10">
        <v>0</v>
      </c>
      <c r="U77" s="10">
        <v>0</v>
      </c>
      <c r="V77" s="10">
        <v>12</v>
      </c>
    </row>
    <row r="78" spans="1:22" x14ac:dyDescent="0.25">
      <c r="A78" s="4" t="s">
        <v>89</v>
      </c>
      <c r="B78" s="10">
        <v>7220.42</v>
      </c>
      <c r="C78" s="10">
        <v>0</v>
      </c>
      <c r="D78" s="10">
        <v>0</v>
      </c>
      <c r="E78" s="10">
        <v>0</v>
      </c>
      <c r="F78" s="10">
        <v>0</v>
      </c>
      <c r="G78" s="10">
        <v>0</v>
      </c>
      <c r="H78" s="10">
        <v>69.19</v>
      </c>
      <c r="I78" s="10">
        <v>0</v>
      </c>
      <c r="J78" s="10">
        <v>0</v>
      </c>
      <c r="K78" s="10">
        <v>0</v>
      </c>
      <c r="L78" s="10">
        <v>0</v>
      </c>
      <c r="M78" s="10">
        <v>0</v>
      </c>
      <c r="N78" s="10">
        <v>0</v>
      </c>
      <c r="O78" s="10">
        <v>0</v>
      </c>
      <c r="P78" s="10">
        <v>0</v>
      </c>
      <c r="Q78" s="10">
        <v>0</v>
      </c>
      <c r="R78" s="10">
        <v>0</v>
      </c>
      <c r="S78" s="10">
        <v>0</v>
      </c>
      <c r="T78" s="10">
        <v>0</v>
      </c>
      <c r="U78" s="10">
        <v>0</v>
      </c>
      <c r="V78" s="10">
        <v>7289.61</v>
      </c>
    </row>
    <row r="79" spans="1:22" x14ac:dyDescent="0.25">
      <c r="A79" s="4" t="s">
        <v>90</v>
      </c>
      <c r="B79" s="10">
        <v>3215.07</v>
      </c>
      <c r="C79" s="10">
        <v>0</v>
      </c>
      <c r="D79" s="10">
        <v>0</v>
      </c>
      <c r="E79" s="10">
        <v>0</v>
      </c>
      <c r="F79" s="10">
        <v>0</v>
      </c>
      <c r="G79" s="10">
        <v>0</v>
      </c>
      <c r="H79" s="10">
        <v>0</v>
      </c>
      <c r="I79" s="10">
        <v>0</v>
      </c>
      <c r="J79" s="10">
        <v>0</v>
      </c>
      <c r="K79" s="10">
        <v>0</v>
      </c>
      <c r="L79" s="10">
        <v>0</v>
      </c>
      <c r="M79" s="10">
        <v>0</v>
      </c>
      <c r="N79" s="10">
        <v>0</v>
      </c>
      <c r="O79" s="10">
        <v>0</v>
      </c>
      <c r="P79" s="10">
        <v>0</v>
      </c>
      <c r="Q79" s="10">
        <v>0</v>
      </c>
      <c r="R79" s="10">
        <v>0</v>
      </c>
      <c r="S79" s="10">
        <v>0</v>
      </c>
      <c r="T79" s="10">
        <v>0</v>
      </c>
      <c r="U79" s="10">
        <v>0</v>
      </c>
      <c r="V79" s="10">
        <v>3215.07</v>
      </c>
    </row>
    <row r="80" spans="1:22" x14ac:dyDescent="0.25">
      <c r="A80" s="4" t="s">
        <v>91</v>
      </c>
      <c r="B80" s="10">
        <v>8638.65</v>
      </c>
      <c r="C80" s="10">
        <v>0</v>
      </c>
      <c r="D80" s="10">
        <v>0</v>
      </c>
      <c r="E80" s="10">
        <v>0</v>
      </c>
      <c r="F80" s="10">
        <v>0</v>
      </c>
      <c r="G80" s="10">
        <v>0</v>
      </c>
      <c r="H80" s="10">
        <v>0</v>
      </c>
      <c r="I80" s="10">
        <v>0</v>
      </c>
      <c r="J80" s="10">
        <v>0</v>
      </c>
      <c r="K80" s="10">
        <v>0</v>
      </c>
      <c r="L80" s="10">
        <v>0</v>
      </c>
      <c r="M80" s="10">
        <v>0</v>
      </c>
      <c r="N80" s="10">
        <v>0</v>
      </c>
      <c r="O80" s="10">
        <v>0</v>
      </c>
      <c r="P80" s="10">
        <v>0</v>
      </c>
      <c r="Q80" s="10">
        <v>0</v>
      </c>
      <c r="R80" s="10">
        <v>0</v>
      </c>
      <c r="S80" s="10">
        <v>0</v>
      </c>
      <c r="T80" s="10">
        <v>0</v>
      </c>
      <c r="U80" s="10">
        <v>0</v>
      </c>
      <c r="V80" s="10">
        <v>8638.65</v>
      </c>
    </row>
    <row r="81" spans="1:22" x14ac:dyDescent="0.25">
      <c r="A81" s="4" t="s">
        <v>92</v>
      </c>
      <c r="B81" s="10">
        <v>-7269.16</v>
      </c>
      <c r="C81" s="10">
        <v>0</v>
      </c>
      <c r="D81" s="10">
        <v>0</v>
      </c>
      <c r="E81" s="10">
        <v>0</v>
      </c>
      <c r="F81" s="10">
        <v>0</v>
      </c>
      <c r="G81" s="10">
        <v>0</v>
      </c>
      <c r="H81" s="10">
        <v>0</v>
      </c>
      <c r="I81" s="10">
        <v>0</v>
      </c>
      <c r="J81" s="10">
        <v>0</v>
      </c>
      <c r="K81" s="10">
        <v>10000</v>
      </c>
      <c r="L81" s="10">
        <v>0</v>
      </c>
      <c r="M81" s="10">
        <v>0</v>
      </c>
      <c r="N81" s="10">
        <v>21133.71</v>
      </c>
      <c r="O81" s="10">
        <v>0</v>
      </c>
      <c r="P81" s="10">
        <v>0</v>
      </c>
      <c r="Q81" s="10">
        <v>0</v>
      </c>
      <c r="R81" s="10">
        <v>0</v>
      </c>
      <c r="S81" s="10">
        <v>0</v>
      </c>
      <c r="T81" s="10">
        <v>0</v>
      </c>
      <c r="U81" s="10">
        <v>0</v>
      </c>
      <c r="V81" s="10">
        <v>23864.55</v>
      </c>
    </row>
    <row r="82" spans="1:22" x14ac:dyDescent="0.25">
      <c r="A82" s="4" t="s">
        <v>93</v>
      </c>
      <c r="B82" s="10">
        <v>127.68</v>
      </c>
      <c r="C82" s="10">
        <v>0</v>
      </c>
      <c r="D82" s="10">
        <v>0</v>
      </c>
      <c r="E82" s="10">
        <v>0</v>
      </c>
      <c r="F82" s="10">
        <v>0</v>
      </c>
      <c r="G82" s="10">
        <v>0</v>
      </c>
      <c r="H82" s="10">
        <v>0</v>
      </c>
      <c r="I82" s="10">
        <v>0</v>
      </c>
      <c r="J82" s="10">
        <v>0</v>
      </c>
      <c r="K82" s="10">
        <v>0</v>
      </c>
      <c r="L82" s="10">
        <v>0</v>
      </c>
      <c r="M82" s="10">
        <v>0</v>
      </c>
      <c r="N82" s="10">
        <v>0</v>
      </c>
      <c r="O82" s="10">
        <v>0</v>
      </c>
      <c r="P82" s="10">
        <v>0</v>
      </c>
      <c r="Q82" s="10">
        <v>0</v>
      </c>
      <c r="R82" s="10">
        <v>0</v>
      </c>
      <c r="S82" s="10">
        <v>0</v>
      </c>
      <c r="T82" s="10">
        <v>0</v>
      </c>
      <c r="U82" s="10">
        <v>0</v>
      </c>
      <c r="V82" s="10">
        <v>127.68</v>
      </c>
    </row>
    <row r="83" spans="1:22" x14ac:dyDescent="0.25">
      <c r="A83" s="11" t="s">
        <v>94</v>
      </c>
      <c r="B83" s="12">
        <v>38681.019999999997</v>
      </c>
      <c r="C83" s="12">
        <v>0</v>
      </c>
      <c r="D83" s="12">
        <v>0</v>
      </c>
      <c r="E83" s="12">
        <v>0</v>
      </c>
      <c r="F83" s="12">
        <v>0</v>
      </c>
      <c r="G83" s="12">
        <v>0</v>
      </c>
      <c r="H83" s="12">
        <v>10936.31</v>
      </c>
      <c r="I83" s="12">
        <v>0</v>
      </c>
      <c r="J83" s="12">
        <v>0</v>
      </c>
      <c r="K83" s="12">
        <v>10000</v>
      </c>
      <c r="L83" s="12">
        <v>0</v>
      </c>
      <c r="M83" s="12">
        <v>0</v>
      </c>
      <c r="N83" s="12">
        <v>29665.25</v>
      </c>
      <c r="O83" s="12">
        <v>0</v>
      </c>
      <c r="P83" s="12">
        <v>0</v>
      </c>
      <c r="Q83" s="12">
        <v>299.06</v>
      </c>
      <c r="R83" s="12">
        <v>0</v>
      </c>
      <c r="S83" s="12">
        <v>0</v>
      </c>
      <c r="T83" s="12">
        <v>0</v>
      </c>
      <c r="U83" s="12">
        <v>0</v>
      </c>
      <c r="V83" s="12">
        <v>89581.64</v>
      </c>
    </row>
    <row r="84" spans="1:22" x14ac:dyDescent="0.25">
      <c r="A84" s="5" t="s">
        <v>95</v>
      </c>
      <c r="B84" s="5" t="s">
        <v>33</v>
      </c>
      <c r="C84" s="5" t="s">
        <v>33</v>
      </c>
      <c r="D84" s="5" t="s">
        <v>33</v>
      </c>
      <c r="E84" s="5" t="s">
        <v>33</v>
      </c>
      <c r="F84" s="5" t="s">
        <v>33</v>
      </c>
      <c r="G84" s="5" t="s">
        <v>33</v>
      </c>
      <c r="H84" s="5" t="s">
        <v>33</v>
      </c>
      <c r="I84" s="5" t="s">
        <v>33</v>
      </c>
      <c r="J84" s="5" t="s">
        <v>33</v>
      </c>
      <c r="K84" s="5" t="s">
        <v>33</v>
      </c>
      <c r="L84" s="5" t="s">
        <v>33</v>
      </c>
      <c r="M84" s="5" t="s">
        <v>33</v>
      </c>
      <c r="N84" s="5" t="s">
        <v>33</v>
      </c>
      <c r="O84" s="5" t="s">
        <v>33</v>
      </c>
      <c r="P84" s="5" t="s">
        <v>33</v>
      </c>
      <c r="Q84" s="5" t="s">
        <v>33</v>
      </c>
      <c r="R84" s="5" t="s">
        <v>33</v>
      </c>
      <c r="S84" s="5" t="s">
        <v>33</v>
      </c>
      <c r="T84" s="5" t="s">
        <v>33</v>
      </c>
      <c r="U84" s="5" t="s">
        <v>33</v>
      </c>
      <c r="V84" s="5" t="s">
        <v>33</v>
      </c>
    </row>
    <row r="85" spans="1:22" x14ac:dyDescent="0.25">
      <c r="A85" s="4" t="s">
        <v>96</v>
      </c>
      <c r="B85" s="10">
        <v>4792.2700000000004</v>
      </c>
      <c r="C85" s="10">
        <v>0</v>
      </c>
      <c r="D85" s="10">
        <v>0</v>
      </c>
      <c r="E85" s="10">
        <v>0</v>
      </c>
      <c r="F85" s="10">
        <v>0</v>
      </c>
      <c r="G85" s="10">
        <v>0</v>
      </c>
      <c r="H85" s="10">
        <v>0</v>
      </c>
      <c r="I85" s="10">
        <v>0</v>
      </c>
      <c r="J85" s="10">
        <v>0</v>
      </c>
      <c r="K85" s="10">
        <v>0</v>
      </c>
      <c r="L85" s="10">
        <v>0</v>
      </c>
      <c r="M85" s="10">
        <v>1582.36</v>
      </c>
      <c r="N85" s="10">
        <v>0</v>
      </c>
      <c r="O85" s="10">
        <v>0</v>
      </c>
      <c r="P85" s="10">
        <v>0</v>
      </c>
      <c r="Q85" s="10">
        <v>0</v>
      </c>
      <c r="R85" s="10">
        <v>0</v>
      </c>
      <c r="S85" s="10">
        <v>0</v>
      </c>
      <c r="T85" s="10">
        <v>0</v>
      </c>
      <c r="U85" s="10">
        <v>0</v>
      </c>
      <c r="V85" s="10">
        <v>6374.63</v>
      </c>
    </row>
    <row r="86" spans="1:22" x14ac:dyDescent="0.25">
      <c r="A86" s="4" t="s">
        <v>97</v>
      </c>
      <c r="B86" s="10">
        <v>25646.7</v>
      </c>
      <c r="C86" s="10">
        <v>0</v>
      </c>
      <c r="D86" s="10">
        <v>0</v>
      </c>
      <c r="E86" s="10">
        <v>0</v>
      </c>
      <c r="F86" s="10">
        <v>0</v>
      </c>
      <c r="G86" s="10">
        <v>0</v>
      </c>
      <c r="H86" s="10">
        <v>34.299999999999997</v>
      </c>
      <c r="I86" s="10">
        <v>0</v>
      </c>
      <c r="J86" s="10">
        <v>6542</v>
      </c>
      <c r="K86" s="10">
        <v>0</v>
      </c>
      <c r="L86" s="10">
        <v>0</v>
      </c>
      <c r="M86" s="10">
        <v>27633.35</v>
      </c>
      <c r="N86" s="10">
        <v>0</v>
      </c>
      <c r="O86" s="10">
        <v>0</v>
      </c>
      <c r="P86" s="10">
        <v>0</v>
      </c>
      <c r="Q86" s="10">
        <v>0</v>
      </c>
      <c r="R86" s="10">
        <v>0</v>
      </c>
      <c r="S86" s="10">
        <v>0</v>
      </c>
      <c r="T86" s="10">
        <v>0</v>
      </c>
      <c r="U86" s="10">
        <v>0</v>
      </c>
      <c r="V86" s="10">
        <v>59856.35</v>
      </c>
    </row>
    <row r="87" spans="1:22" x14ac:dyDescent="0.25">
      <c r="A87" s="4" t="s">
        <v>98</v>
      </c>
      <c r="B87" s="10">
        <v>3555</v>
      </c>
      <c r="C87" s="10">
        <v>0</v>
      </c>
      <c r="D87" s="10">
        <v>0</v>
      </c>
      <c r="E87" s="10">
        <v>0</v>
      </c>
      <c r="F87" s="10">
        <v>0</v>
      </c>
      <c r="G87" s="10">
        <v>0</v>
      </c>
      <c r="H87" s="10">
        <v>0</v>
      </c>
      <c r="I87" s="10">
        <v>0</v>
      </c>
      <c r="J87" s="10">
        <v>0</v>
      </c>
      <c r="K87" s="10">
        <v>0</v>
      </c>
      <c r="L87" s="10">
        <v>0</v>
      </c>
      <c r="M87" s="10">
        <v>0</v>
      </c>
      <c r="N87" s="10">
        <v>0</v>
      </c>
      <c r="O87" s="10">
        <v>0</v>
      </c>
      <c r="P87" s="10">
        <v>0</v>
      </c>
      <c r="Q87" s="10">
        <v>0</v>
      </c>
      <c r="R87" s="10">
        <v>0</v>
      </c>
      <c r="S87" s="10">
        <v>0</v>
      </c>
      <c r="T87" s="10">
        <v>0</v>
      </c>
      <c r="U87" s="10">
        <v>0</v>
      </c>
      <c r="V87" s="10">
        <v>3555</v>
      </c>
    </row>
    <row r="88" spans="1:22" x14ac:dyDescent="0.25">
      <c r="A88" s="4" t="s">
        <v>99</v>
      </c>
      <c r="B88" s="10">
        <v>20879.2</v>
      </c>
      <c r="C88" s="10">
        <v>0</v>
      </c>
      <c r="D88" s="10">
        <v>0</v>
      </c>
      <c r="E88" s="10">
        <v>0</v>
      </c>
      <c r="F88" s="10">
        <v>0</v>
      </c>
      <c r="G88" s="10">
        <v>0</v>
      </c>
      <c r="H88" s="10">
        <v>0</v>
      </c>
      <c r="I88" s="10">
        <v>0</v>
      </c>
      <c r="J88" s="10">
        <v>0</v>
      </c>
      <c r="K88" s="10">
        <v>0</v>
      </c>
      <c r="L88" s="10">
        <v>0</v>
      </c>
      <c r="M88" s="10">
        <v>0</v>
      </c>
      <c r="N88" s="10">
        <v>0</v>
      </c>
      <c r="O88" s="10">
        <v>0</v>
      </c>
      <c r="P88" s="10">
        <v>0</v>
      </c>
      <c r="Q88" s="10">
        <v>0</v>
      </c>
      <c r="R88" s="10">
        <v>0</v>
      </c>
      <c r="S88" s="10">
        <v>0</v>
      </c>
      <c r="T88" s="10">
        <v>0</v>
      </c>
      <c r="U88" s="10">
        <v>0</v>
      </c>
      <c r="V88" s="10">
        <v>20879.2</v>
      </c>
    </row>
    <row r="89" spans="1:22" x14ac:dyDescent="0.25">
      <c r="A89" s="4" t="s">
        <v>100</v>
      </c>
      <c r="B89" s="10">
        <v>68648.75</v>
      </c>
      <c r="C89" s="10">
        <v>0</v>
      </c>
      <c r="D89" s="10">
        <v>0</v>
      </c>
      <c r="E89" s="10">
        <v>0</v>
      </c>
      <c r="F89" s="10">
        <v>0</v>
      </c>
      <c r="G89" s="10">
        <v>0</v>
      </c>
      <c r="H89" s="10">
        <v>0</v>
      </c>
      <c r="I89" s="10">
        <v>0</v>
      </c>
      <c r="J89" s="10">
        <v>0</v>
      </c>
      <c r="K89" s="10">
        <v>0</v>
      </c>
      <c r="L89" s="10">
        <v>0</v>
      </c>
      <c r="M89" s="10">
        <v>0</v>
      </c>
      <c r="N89" s="10">
        <v>0</v>
      </c>
      <c r="O89" s="10">
        <v>0</v>
      </c>
      <c r="P89" s="10">
        <v>0</v>
      </c>
      <c r="Q89" s="10">
        <v>0</v>
      </c>
      <c r="R89" s="10">
        <v>0</v>
      </c>
      <c r="S89" s="10">
        <v>0</v>
      </c>
      <c r="T89" s="10">
        <v>0</v>
      </c>
      <c r="U89" s="10">
        <v>0</v>
      </c>
      <c r="V89" s="10">
        <v>68648.75</v>
      </c>
    </row>
    <row r="90" spans="1:22" x14ac:dyDescent="0.25">
      <c r="A90" s="4" t="s">
        <v>101</v>
      </c>
      <c r="B90" s="10">
        <v>101697.61</v>
      </c>
      <c r="C90" s="10">
        <v>0</v>
      </c>
      <c r="D90" s="10">
        <v>0</v>
      </c>
      <c r="E90" s="10">
        <v>0</v>
      </c>
      <c r="F90" s="10">
        <v>0</v>
      </c>
      <c r="G90" s="10">
        <v>0</v>
      </c>
      <c r="H90" s="10">
        <v>0</v>
      </c>
      <c r="I90" s="10">
        <v>0</v>
      </c>
      <c r="J90" s="10">
        <v>0</v>
      </c>
      <c r="K90" s="10">
        <v>0</v>
      </c>
      <c r="L90" s="10">
        <v>0</v>
      </c>
      <c r="M90" s="10">
        <v>0</v>
      </c>
      <c r="N90" s="10">
        <v>0</v>
      </c>
      <c r="O90" s="10">
        <v>0</v>
      </c>
      <c r="P90" s="10">
        <v>0</v>
      </c>
      <c r="Q90" s="10">
        <v>0</v>
      </c>
      <c r="R90" s="10">
        <v>0</v>
      </c>
      <c r="S90" s="10">
        <v>0</v>
      </c>
      <c r="T90" s="10">
        <v>0</v>
      </c>
      <c r="U90" s="10">
        <v>0</v>
      </c>
      <c r="V90" s="10">
        <v>101697.61</v>
      </c>
    </row>
    <row r="91" spans="1:22" x14ac:dyDescent="0.25">
      <c r="A91" s="4" t="s">
        <v>102</v>
      </c>
      <c r="B91" s="10">
        <v>498533.35</v>
      </c>
      <c r="C91" s="10">
        <v>0</v>
      </c>
      <c r="D91" s="10">
        <v>0</v>
      </c>
      <c r="E91" s="10">
        <v>0</v>
      </c>
      <c r="F91" s="10">
        <v>0</v>
      </c>
      <c r="G91" s="10">
        <v>0</v>
      </c>
      <c r="H91" s="10">
        <v>0</v>
      </c>
      <c r="I91" s="10">
        <v>0</v>
      </c>
      <c r="J91" s="10">
        <v>0</v>
      </c>
      <c r="K91" s="10">
        <v>0</v>
      </c>
      <c r="L91" s="10">
        <v>0</v>
      </c>
      <c r="M91" s="10">
        <v>0</v>
      </c>
      <c r="N91" s="10">
        <v>0</v>
      </c>
      <c r="O91" s="10">
        <v>0</v>
      </c>
      <c r="P91" s="10">
        <v>0</v>
      </c>
      <c r="Q91" s="10">
        <v>0</v>
      </c>
      <c r="R91" s="10">
        <v>0</v>
      </c>
      <c r="S91" s="10">
        <v>0</v>
      </c>
      <c r="T91" s="10">
        <v>0</v>
      </c>
      <c r="U91" s="10">
        <v>0</v>
      </c>
      <c r="V91" s="10">
        <v>498533.35</v>
      </c>
    </row>
    <row r="92" spans="1:22" x14ac:dyDescent="0.25">
      <c r="A92" s="4" t="s">
        <v>103</v>
      </c>
      <c r="B92" s="10">
        <v>64940.12</v>
      </c>
      <c r="C92" s="10">
        <v>0</v>
      </c>
      <c r="D92" s="10">
        <v>0</v>
      </c>
      <c r="E92" s="10">
        <v>0</v>
      </c>
      <c r="F92" s="10">
        <v>0</v>
      </c>
      <c r="G92" s="10">
        <v>0</v>
      </c>
      <c r="H92" s="10">
        <v>0</v>
      </c>
      <c r="I92" s="10">
        <v>0</v>
      </c>
      <c r="J92" s="10">
        <v>0</v>
      </c>
      <c r="K92" s="10">
        <v>0</v>
      </c>
      <c r="L92" s="10">
        <v>0</v>
      </c>
      <c r="M92" s="10">
        <v>0</v>
      </c>
      <c r="N92" s="10">
        <v>0</v>
      </c>
      <c r="O92" s="10">
        <v>0</v>
      </c>
      <c r="P92" s="10">
        <v>0</v>
      </c>
      <c r="Q92" s="10">
        <v>0</v>
      </c>
      <c r="R92" s="10">
        <v>0</v>
      </c>
      <c r="S92" s="10">
        <v>0</v>
      </c>
      <c r="T92" s="10">
        <v>0</v>
      </c>
      <c r="U92" s="10">
        <v>0</v>
      </c>
      <c r="V92" s="10">
        <v>64940.12</v>
      </c>
    </row>
    <row r="93" spans="1:22" x14ac:dyDescent="0.25">
      <c r="A93" s="4" t="s">
        <v>104</v>
      </c>
      <c r="B93" s="10">
        <v>294.73</v>
      </c>
      <c r="C93" s="10">
        <v>0</v>
      </c>
      <c r="D93" s="10">
        <v>0</v>
      </c>
      <c r="E93" s="10">
        <v>0</v>
      </c>
      <c r="F93" s="10">
        <v>0</v>
      </c>
      <c r="G93" s="10">
        <v>0</v>
      </c>
      <c r="H93" s="10">
        <v>0</v>
      </c>
      <c r="I93" s="10">
        <v>0</v>
      </c>
      <c r="J93" s="10">
        <v>0</v>
      </c>
      <c r="K93" s="10">
        <v>0</v>
      </c>
      <c r="L93" s="10">
        <v>0</v>
      </c>
      <c r="M93" s="10">
        <v>0</v>
      </c>
      <c r="N93" s="10">
        <v>0</v>
      </c>
      <c r="O93" s="10">
        <v>0</v>
      </c>
      <c r="P93" s="10">
        <v>0</v>
      </c>
      <c r="Q93" s="10">
        <v>0</v>
      </c>
      <c r="R93" s="10">
        <v>0</v>
      </c>
      <c r="S93" s="10">
        <v>0</v>
      </c>
      <c r="T93" s="10">
        <v>0</v>
      </c>
      <c r="U93" s="10">
        <v>0</v>
      </c>
      <c r="V93" s="10">
        <v>294.73</v>
      </c>
    </row>
    <row r="94" spans="1:22" x14ac:dyDescent="0.25">
      <c r="A94" s="4" t="s">
        <v>105</v>
      </c>
      <c r="B94" s="10">
        <v>6251.28</v>
      </c>
      <c r="C94" s="10">
        <v>0</v>
      </c>
      <c r="D94" s="10">
        <v>0</v>
      </c>
      <c r="E94" s="10">
        <v>0</v>
      </c>
      <c r="F94" s="10">
        <v>0</v>
      </c>
      <c r="G94" s="10">
        <v>0</v>
      </c>
      <c r="H94" s="10">
        <v>0</v>
      </c>
      <c r="I94" s="10">
        <v>0</v>
      </c>
      <c r="J94" s="10">
        <v>0</v>
      </c>
      <c r="K94" s="10">
        <v>0</v>
      </c>
      <c r="L94" s="10">
        <v>0</v>
      </c>
      <c r="M94" s="10">
        <v>0</v>
      </c>
      <c r="N94" s="10">
        <v>0</v>
      </c>
      <c r="O94" s="10">
        <v>0</v>
      </c>
      <c r="P94" s="10">
        <v>0</v>
      </c>
      <c r="Q94" s="10">
        <v>0</v>
      </c>
      <c r="R94" s="10">
        <v>0</v>
      </c>
      <c r="S94" s="10">
        <v>0</v>
      </c>
      <c r="T94" s="10">
        <v>0</v>
      </c>
      <c r="U94" s="10">
        <v>0</v>
      </c>
      <c r="V94" s="10">
        <v>6251.28</v>
      </c>
    </row>
    <row r="95" spans="1:22" x14ac:dyDescent="0.25">
      <c r="A95" s="4" t="s">
        <v>106</v>
      </c>
      <c r="B95" s="10">
        <v>82927.31</v>
      </c>
      <c r="C95" s="10">
        <v>0</v>
      </c>
      <c r="D95" s="10">
        <v>0</v>
      </c>
      <c r="E95" s="10">
        <v>0</v>
      </c>
      <c r="F95" s="10">
        <v>0</v>
      </c>
      <c r="G95" s="10">
        <v>0</v>
      </c>
      <c r="H95" s="10">
        <v>1178.95</v>
      </c>
      <c r="I95" s="10">
        <v>0</v>
      </c>
      <c r="J95" s="10">
        <v>0</v>
      </c>
      <c r="K95" s="10">
        <v>0</v>
      </c>
      <c r="L95" s="10">
        <v>0</v>
      </c>
      <c r="M95" s="10">
        <v>0</v>
      </c>
      <c r="N95" s="10">
        <v>0</v>
      </c>
      <c r="O95" s="10">
        <v>0</v>
      </c>
      <c r="P95" s="10">
        <v>0</v>
      </c>
      <c r="Q95" s="10">
        <v>0</v>
      </c>
      <c r="R95" s="10">
        <v>0</v>
      </c>
      <c r="S95" s="10">
        <v>0</v>
      </c>
      <c r="T95" s="10">
        <v>0</v>
      </c>
      <c r="U95" s="10">
        <v>0</v>
      </c>
      <c r="V95" s="10">
        <v>84106.26</v>
      </c>
    </row>
    <row r="96" spans="1:22" x14ac:dyDescent="0.25">
      <c r="A96" s="4" t="s">
        <v>107</v>
      </c>
      <c r="B96" s="10">
        <v>10663.75</v>
      </c>
      <c r="C96" s="10">
        <v>0</v>
      </c>
      <c r="D96" s="10">
        <v>0</v>
      </c>
      <c r="E96" s="10">
        <v>0</v>
      </c>
      <c r="F96" s="10">
        <v>0</v>
      </c>
      <c r="G96" s="10">
        <v>0</v>
      </c>
      <c r="H96" s="10">
        <v>0</v>
      </c>
      <c r="I96" s="10">
        <v>0</v>
      </c>
      <c r="J96" s="10">
        <v>0</v>
      </c>
      <c r="K96" s="10">
        <v>0</v>
      </c>
      <c r="L96" s="10">
        <v>0</v>
      </c>
      <c r="M96" s="10">
        <v>0</v>
      </c>
      <c r="N96" s="10">
        <v>0</v>
      </c>
      <c r="O96" s="10">
        <v>0</v>
      </c>
      <c r="P96" s="10">
        <v>0</v>
      </c>
      <c r="Q96" s="10">
        <v>0</v>
      </c>
      <c r="R96" s="10">
        <v>0</v>
      </c>
      <c r="S96" s="10">
        <v>0</v>
      </c>
      <c r="T96" s="10">
        <v>0</v>
      </c>
      <c r="U96" s="10">
        <v>0</v>
      </c>
      <c r="V96" s="10">
        <v>10663.75</v>
      </c>
    </row>
    <row r="97" spans="1:22" x14ac:dyDescent="0.25">
      <c r="A97" s="4" t="s">
        <v>108</v>
      </c>
      <c r="B97" s="10">
        <v>4624.3</v>
      </c>
      <c r="C97" s="10">
        <v>0</v>
      </c>
      <c r="D97" s="10">
        <v>0</v>
      </c>
      <c r="E97" s="10">
        <v>0</v>
      </c>
      <c r="F97" s="10">
        <v>0</v>
      </c>
      <c r="G97" s="10">
        <v>0</v>
      </c>
      <c r="H97" s="10">
        <v>359.71</v>
      </c>
      <c r="I97" s="10">
        <v>0</v>
      </c>
      <c r="J97" s="10">
        <v>0</v>
      </c>
      <c r="K97" s="10">
        <v>0</v>
      </c>
      <c r="L97" s="10">
        <v>0</v>
      </c>
      <c r="M97" s="10">
        <v>0</v>
      </c>
      <c r="N97" s="10">
        <v>0</v>
      </c>
      <c r="O97" s="10">
        <v>0</v>
      </c>
      <c r="P97" s="10">
        <v>0</v>
      </c>
      <c r="Q97" s="10">
        <v>0</v>
      </c>
      <c r="R97" s="10">
        <v>0</v>
      </c>
      <c r="S97" s="10">
        <v>0</v>
      </c>
      <c r="T97" s="10">
        <v>0</v>
      </c>
      <c r="U97" s="10">
        <v>0</v>
      </c>
      <c r="V97" s="10">
        <v>4984.01</v>
      </c>
    </row>
    <row r="98" spans="1:22" x14ac:dyDescent="0.25">
      <c r="A98" s="4" t="s">
        <v>109</v>
      </c>
      <c r="B98" s="10">
        <v>7202.97</v>
      </c>
      <c r="C98" s="10">
        <v>0</v>
      </c>
      <c r="D98" s="10">
        <v>0</v>
      </c>
      <c r="E98" s="10">
        <v>0</v>
      </c>
      <c r="F98" s="10">
        <v>0</v>
      </c>
      <c r="G98" s="10">
        <v>0</v>
      </c>
      <c r="H98" s="10">
        <v>0</v>
      </c>
      <c r="I98" s="10">
        <v>0</v>
      </c>
      <c r="J98" s="10">
        <v>0</v>
      </c>
      <c r="K98" s="10">
        <v>0</v>
      </c>
      <c r="L98" s="10">
        <v>0</v>
      </c>
      <c r="M98" s="10">
        <v>0</v>
      </c>
      <c r="N98" s="10">
        <v>0</v>
      </c>
      <c r="O98" s="10">
        <v>0</v>
      </c>
      <c r="P98" s="10">
        <v>0</v>
      </c>
      <c r="Q98" s="10">
        <v>0</v>
      </c>
      <c r="R98" s="10">
        <v>0</v>
      </c>
      <c r="S98" s="10">
        <v>0</v>
      </c>
      <c r="T98" s="10">
        <v>0</v>
      </c>
      <c r="U98" s="10">
        <v>0</v>
      </c>
      <c r="V98" s="10">
        <v>7202.97</v>
      </c>
    </row>
    <row r="99" spans="1:22" x14ac:dyDescent="0.25">
      <c r="A99" s="4" t="s">
        <v>110</v>
      </c>
      <c r="B99" s="10">
        <v>10690.01</v>
      </c>
      <c r="C99" s="10">
        <v>0</v>
      </c>
      <c r="D99" s="10">
        <v>0</v>
      </c>
      <c r="E99" s="10">
        <v>6450.99</v>
      </c>
      <c r="F99" s="10">
        <v>0</v>
      </c>
      <c r="G99" s="10">
        <v>0</v>
      </c>
      <c r="H99" s="10">
        <v>128026.45</v>
      </c>
      <c r="I99" s="10">
        <v>0</v>
      </c>
      <c r="J99" s="10">
        <v>0</v>
      </c>
      <c r="K99" s="10">
        <v>0</v>
      </c>
      <c r="L99" s="10">
        <v>0</v>
      </c>
      <c r="M99" s="10">
        <v>0</v>
      </c>
      <c r="N99" s="10">
        <v>0</v>
      </c>
      <c r="O99" s="10">
        <v>5533.72</v>
      </c>
      <c r="P99" s="10">
        <v>0</v>
      </c>
      <c r="Q99" s="10">
        <v>0</v>
      </c>
      <c r="R99" s="10">
        <v>0</v>
      </c>
      <c r="S99" s="10">
        <v>0</v>
      </c>
      <c r="T99" s="10">
        <v>0</v>
      </c>
      <c r="U99" s="10">
        <v>0</v>
      </c>
      <c r="V99" s="10">
        <v>150701.17000000001</v>
      </c>
    </row>
    <row r="100" spans="1:22" x14ac:dyDescent="0.25">
      <c r="A100" s="4" t="s">
        <v>111</v>
      </c>
      <c r="B100" s="10">
        <v>13391.74</v>
      </c>
      <c r="C100" s="10">
        <v>0</v>
      </c>
      <c r="D100" s="10">
        <v>0</v>
      </c>
      <c r="E100" s="10">
        <v>0</v>
      </c>
      <c r="F100" s="10">
        <v>0</v>
      </c>
      <c r="G100" s="10">
        <v>0</v>
      </c>
      <c r="H100" s="10">
        <v>0</v>
      </c>
      <c r="I100" s="10">
        <v>0</v>
      </c>
      <c r="J100" s="10">
        <v>0</v>
      </c>
      <c r="K100" s="10">
        <v>0</v>
      </c>
      <c r="L100" s="10">
        <v>0</v>
      </c>
      <c r="M100" s="10">
        <v>0</v>
      </c>
      <c r="N100" s="10">
        <v>0</v>
      </c>
      <c r="O100" s="10">
        <v>0</v>
      </c>
      <c r="P100" s="10">
        <v>0</v>
      </c>
      <c r="Q100" s="10">
        <v>0</v>
      </c>
      <c r="R100" s="10">
        <v>0</v>
      </c>
      <c r="S100" s="10">
        <v>0</v>
      </c>
      <c r="T100" s="10">
        <v>0</v>
      </c>
      <c r="U100" s="10">
        <v>0</v>
      </c>
      <c r="V100" s="10">
        <v>13391.74</v>
      </c>
    </row>
    <row r="101" spans="1:22" x14ac:dyDescent="0.25">
      <c r="A101" s="4" t="s">
        <v>112</v>
      </c>
      <c r="B101" s="10">
        <v>891.56</v>
      </c>
      <c r="C101" s="10">
        <v>0</v>
      </c>
      <c r="D101" s="10">
        <v>0</v>
      </c>
      <c r="E101" s="10">
        <v>0</v>
      </c>
      <c r="F101" s="10">
        <v>0</v>
      </c>
      <c r="G101" s="10">
        <v>0</v>
      </c>
      <c r="H101" s="10">
        <v>0</v>
      </c>
      <c r="I101" s="10">
        <v>0</v>
      </c>
      <c r="J101" s="10">
        <v>0</v>
      </c>
      <c r="K101" s="10">
        <v>0</v>
      </c>
      <c r="L101" s="10">
        <v>0</v>
      </c>
      <c r="M101" s="10">
        <v>0</v>
      </c>
      <c r="N101" s="10">
        <v>0</v>
      </c>
      <c r="O101" s="10">
        <v>0</v>
      </c>
      <c r="P101" s="10">
        <v>0</v>
      </c>
      <c r="Q101" s="10">
        <v>0</v>
      </c>
      <c r="R101" s="10">
        <v>0</v>
      </c>
      <c r="S101" s="10">
        <v>0</v>
      </c>
      <c r="T101" s="10">
        <v>0</v>
      </c>
      <c r="U101" s="10">
        <v>0</v>
      </c>
      <c r="V101" s="10">
        <v>891.56</v>
      </c>
    </row>
    <row r="102" spans="1:22" x14ac:dyDescent="0.25">
      <c r="A102" s="4" t="s">
        <v>113</v>
      </c>
      <c r="B102" s="10">
        <v>2573.31</v>
      </c>
      <c r="C102" s="10">
        <v>0</v>
      </c>
      <c r="D102" s="10">
        <v>0</v>
      </c>
      <c r="E102" s="10">
        <v>0</v>
      </c>
      <c r="F102" s="10">
        <v>0</v>
      </c>
      <c r="G102" s="10">
        <v>0</v>
      </c>
      <c r="H102" s="10">
        <v>0</v>
      </c>
      <c r="I102" s="10">
        <v>0</v>
      </c>
      <c r="J102" s="10">
        <v>0</v>
      </c>
      <c r="K102" s="10">
        <v>0</v>
      </c>
      <c r="L102" s="10">
        <v>0</v>
      </c>
      <c r="M102" s="10">
        <v>0</v>
      </c>
      <c r="N102" s="10">
        <v>0</v>
      </c>
      <c r="O102" s="10">
        <v>0</v>
      </c>
      <c r="P102" s="10">
        <v>0</v>
      </c>
      <c r="Q102" s="10">
        <v>0</v>
      </c>
      <c r="R102" s="10">
        <v>0</v>
      </c>
      <c r="S102" s="10">
        <v>0</v>
      </c>
      <c r="T102" s="10">
        <v>0</v>
      </c>
      <c r="U102" s="10">
        <v>0</v>
      </c>
      <c r="V102" s="10">
        <v>2573.31</v>
      </c>
    </row>
    <row r="103" spans="1:22" x14ac:dyDescent="0.25">
      <c r="A103" s="4" t="s">
        <v>114</v>
      </c>
      <c r="B103" s="10">
        <v>24157.78</v>
      </c>
      <c r="C103" s="10">
        <v>0</v>
      </c>
      <c r="D103" s="10">
        <v>0</v>
      </c>
      <c r="E103" s="10">
        <v>0</v>
      </c>
      <c r="F103" s="10">
        <v>0</v>
      </c>
      <c r="G103" s="10">
        <v>0</v>
      </c>
      <c r="H103" s="10">
        <v>0</v>
      </c>
      <c r="I103" s="10">
        <v>0</v>
      </c>
      <c r="J103" s="10">
        <v>0</v>
      </c>
      <c r="K103" s="10">
        <v>0</v>
      </c>
      <c r="L103" s="10">
        <v>0</v>
      </c>
      <c r="M103" s="10">
        <v>0</v>
      </c>
      <c r="N103" s="10">
        <v>0</v>
      </c>
      <c r="O103" s="10">
        <v>0</v>
      </c>
      <c r="P103" s="10">
        <v>0</v>
      </c>
      <c r="Q103" s="10">
        <v>0</v>
      </c>
      <c r="R103" s="10">
        <v>0</v>
      </c>
      <c r="S103" s="10">
        <v>0</v>
      </c>
      <c r="T103" s="10">
        <v>0</v>
      </c>
      <c r="U103" s="10">
        <v>0</v>
      </c>
      <c r="V103" s="10">
        <v>24157.78</v>
      </c>
    </row>
    <row r="104" spans="1:22" x14ac:dyDescent="0.25">
      <c r="A104" s="4" t="s">
        <v>115</v>
      </c>
      <c r="B104" s="10">
        <v>75019.679999999993</v>
      </c>
      <c r="C104" s="10">
        <v>0</v>
      </c>
      <c r="D104" s="10">
        <v>0</v>
      </c>
      <c r="E104" s="10">
        <v>0</v>
      </c>
      <c r="F104" s="10">
        <v>0</v>
      </c>
      <c r="G104" s="10">
        <v>0</v>
      </c>
      <c r="H104" s="10">
        <v>0</v>
      </c>
      <c r="I104" s="10">
        <v>0</v>
      </c>
      <c r="J104" s="10">
        <v>0</v>
      </c>
      <c r="K104" s="10">
        <v>0</v>
      </c>
      <c r="L104" s="10">
        <v>0</v>
      </c>
      <c r="M104" s="10">
        <v>0</v>
      </c>
      <c r="N104" s="10">
        <v>0</v>
      </c>
      <c r="O104" s="10">
        <v>0</v>
      </c>
      <c r="P104" s="10">
        <v>0</v>
      </c>
      <c r="Q104" s="10">
        <v>0</v>
      </c>
      <c r="R104" s="10">
        <v>0</v>
      </c>
      <c r="S104" s="10">
        <v>0</v>
      </c>
      <c r="T104" s="10">
        <v>0</v>
      </c>
      <c r="U104" s="10">
        <v>0</v>
      </c>
      <c r="V104" s="10">
        <v>75019.679999999993</v>
      </c>
    </row>
    <row r="105" spans="1:22" x14ac:dyDescent="0.25">
      <c r="A105" s="4" t="s">
        <v>116</v>
      </c>
      <c r="B105" s="10">
        <v>991.95</v>
      </c>
      <c r="C105" s="10">
        <v>0</v>
      </c>
      <c r="D105" s="10">
        <v>0</v>
      </c>
      <c r="E105" s="10">
        <v>0</v>
      </c>
      <c r="F105" s="10">
        <v>0</v>
      </c>
      <c r="G105" s="10">
        <v>0</v>
      </c>
      <c r="H105" s="10">
        <v>0</v>
      </c>
      <c r="I105" s="10">
        <v>0</v>
      </c>
      <c r="J105" s="10">
        <v>0</v>
      </c>
      <c r="K105" s="10">
        <v>0</v>
      </c>
      <c r="L105" s="10">
        <v>0</v>
      </c>
      <c r="M105" s="10">
        <v>0</v>
      </c>
      <c r="N105" s="10">
        <v>0</v>
      </c>
      <c r="O105" s="10">
        <v>0</v>
      </c>
      <c r="P105" s="10">
        <v>0</v>
      </c>
      <c r="Q105" s="10">
        <v>0</v>
      </c>
      <c r="R105" s="10">
        <v>0</v>
      </c>
      <c r="S105" s="10">
        <v>0</v>
      </c>
      <c r="T105" s="10">
        <v>0</v>
      </c>
      <c r="U105" s="10">
        <v>0</v>
      </c>
      <c r="V105" s="10">
        <v>991.95</v>
      </c>
    </row>
    <row r="106" spans="1:22" x14ac:dyDescent="0.25">
      <c r="A106" s="4" t="s">
        <v>117</v>
      </c>
      <c r="B106" s="10">
        <v>82819.44</v>
      </c>
      <c r="C106" s="10">
        <v>0</v>
      </c>
      <c r="D106" s="10">
        <v>0</v>
      </c>
      <c r="E106" s="10">
        <v>0</v>
      </c>
      <c r="F106" s="10">
        <v>0</v>
      </c>
      <c r="G106" s="10">
        <v>0</v>
      </c>
      <c r="H106" s="10">
        <v>0</v>
      </c>
      <c r="I106" s="10">
        <v>0</v>
      </c>
      <c r="J106" s="10">
        <v>0</v>
      </c>
      <c r="K106" s="10">
        <v>0</v>
      </c>
      <c r="L106" s="10">
        <v>0</v>
      </c>
      <c r="M106" s="10">
        <v>0</v>
      </c>
      <c r="N106" s="10">
        <v>0</v>
      </c>
      <c r="O106" s="10">
        <v>0</v>
      </c>
      <c r="P106" s="10">
        <v>0</v>
      </c>
      <c r="Q106" s="10">
        <v>0</v>
      </c>
      <c r="R106" s="10">
        <v>0</v>
      </c>
      <c r="S106" s="10">
        <v>0</v>
      </c>
      <c r="T106" s="10">
        <v>0</v>
      </c>
      <c r="U106" s="10">
        <v>0</v>
      </c>
      <c r="V106" s="10">
        <v>82819.44</v>
      </c>
    </row>
    <row r="107" spans="1:22" x14ac:dyDescent="0.25">
      <c r="A107" s="4" t="s">
        <v>118</v>
      </c>
      <c r="B107" s="10">
        <v>17.02</v>
      </c>
      <c r="C107" s="10">
        <v>0</v>
      </c>
      <c r="D107" s="10">
        <v>0</v>
      </c>
      <c r="E107" s="10">
        <v>0</v>
      </c>
      <c r="F107" s="10">
        <v>0</v>
      </c>
      <c r="G107" s="10">
        <v>0</v>
      </c>
      <c r="H107" s="10">
        <v>0</v>
      </c>
      <c r="I107" s="10">
        <v>0</v>
      </c>
      <c r="J107" s="10">
        <v>0</v>
      </c>
      <c r="K107" s="10">
        <v>0</v>
      </c>
      <c r="L107" s="10">
        <v>0</v>
      </c>
      <c r="M107" s="10">
        <v>0</v>
      </c>
      <c r="N107" s="10">
        <v>0</v>
      </c>
      <c r="O107" s="10">
        <v>0</v>
      </c>
      <c r="P107" s="10">
        <v>0</v>
      </c>
      <c r="Q107" s="10">
        <v>0</v>
      </c>
      <c r="R107" s="10">
        <v>0</v>
      </c>
      <c r="S107" s="10">
        <v>0</v>
      </c>
      <c r="T107" s="10">
        <v>0</v>
      </c>
      <c r="U107" s="10">
        <v>0</v>
      </c>
      <c r="V107" s="10">
        <v>17.02</v>
      </c>
    </row>
    <row r="108" spans="1:22" x14ac:dyDescent="0.25">
      <c r="A108" s="4" t="s">
        <v>119</v>
      </c>
      <c r="B108" s="10">
        <v>2126.81</v>
      </c>
      <c r="C108" s="10">
        <v>0</v>
      </c>
      <c r="D108" s="10">
        <v>0</v>
      </c>
      <c r="E108" s="10">
        <v>0</v>
      </c>
      <c r="F108" s="10">
        <v>0</v>
      </c>
      <c r="G108" s="10">
        <v>0</v>
      </c>
      <c r="H108" s="10">
        <v>0</v>
      </c>
      <c r="I108" s="10">
        <v>0</v>
      </c>
      <c r="J108" s="10">
        <v>0</v>
      </c>
      <c r="K108" s="10">
        <v>0</v>
      </c>
      <c r="L108" s="10">
        <v>0</v>
      </c>
      <c r="M108" s="10">
        <v>0</v>
      </c>
      <c r="N108" s="10">
        <v>0</v>
      </c>
      <c r="O108" s="10">
        <v>0</v>
      </c>
      <c r="P108" s="10">
        <v>0</v>
      </c>
      <c r="Q108" s="10">
        <v>0</v>
      </c>
      <c r="R108" s="10">
        <v>0</v>
      </c>
      <c r="S108" s="10">
        <v>0</v>
      </c>
      <c r="T108" s="10">
        <v>0</v>
      </c>
      <c r="U108" s="10">
        <v>0</v>
      </c>
      <c r="V108" s="10">
        <v>2126.81</v>
      </c>
    </row>
    <row r="109" spans="1:22" x14ac:dyDescent="0.25">
      <c r="A109" s="4" t="s">
        <v>120</v>
      </c>
      <c r="B109" s="10">
        <v>23466.27</v>
      </c>
      <c r="C109" s="10">
        <v>0</v>
      </c>
      <c r="D109" s="10">
        <v>0</v>
      </c>
      <c r="E109" s="10">
        <v>0</v>
      </c>
      <c r="F109" s="10">
        <v>0</v>
      </c>
      <c r="G109" s="10">
        <v>0</v>
      </c>
      <c r="H109" s="10">
        <v>0</v>
      </c>
      <c r="I109" s="10">
        <v>0</v>
      </c>
      <c r="J109" s="10">
        <v>0</v>
      </c>
      <c r="K109" s="10">
        <v>0</v>
      </c>
      <c r="L109" s="10">
        <v>0</v>
      </c>
      <c r="M109" s="10">
        <v>0</v>
      </c>
      <c r="N109" s="10">
        <v>0</v>
      </c>
      <c r="O109" s="10">
        <v>0</v>
      </c>
      <c r="P109" s="10">
        <v>0</v>
      </c>
      <c r="Q109" s="10">
        <v>0</v>
      </c>
      <c r="R109" s="10">
        <v>0</v>
      </c>
      <c r="S109" s="10">
        <v>0</v>
      </c>
      <c r="T109" s="10">
        <v>0</v>
      </c>
      <c r="U109" s="10">
        <v>0</v>
      </c>
      <c r="V109" s="10">
        <v>23466.27</v>
      </c>
    </row>
    <row r="110" spans="1:22" x14ac:dyDescent="0.25">
      <c r="A110" s="11" t="s">
        <v>121</v>
      </c>
      <c r="B110" s="12">
        <v>1136802.9099999999</v>
      </c>
      <c r="C110" s="12">
        <v>0</v>
      </c>
      <c r="D110" s="12">
        <v>0</v>
      </c>
      <c r="E110" s="12">
        <v>6450.99</v>
      </c>
      <c r="F110" s="12">
        <v>0</v>
      </c>
      <c r="G110" s="12">
        <v>0</v>
      </c>
      <c r="H110" s="12">
        <v>129599.41</v>
      </c>
      <c r="I110" s="12">
        <v>0</v>
      </c>
      <c r="J110" s="12">
        <v>6542</v>
      </c>
      <c r="K110" s="12">
        <v>0</v>
      </c>
      <c r="L110" s="12">
        <v>0</v>
      </c>
      <c r="M110" s="12">
        <v>29215.71</v>
      </c>
      <c r="N110" s="12">
        <v>0</v>
      </c>
      <c r="O110" s="12">
        <v>5533.72</v>
      </c>
      <c r="P110" s="12">
        <v>0</v>
      </c>
      <c r="Q110" s="12">
        <v>0</v>
      </c>
      <c r="R110" s="12">
        <v>0</v>
      </c>
      <c r="S110" s="12">
        <v>0</v>
      </c>
      <c r="T110" s="12">
        <v>0</v>
      </c>
      <c r="U110" s="12">
        <v>0</v>
      </c>
      <c r="V110" s="12">
        <v>1314144.74</v>
      </c>
    </row>
    <row r="111" spans="1:22" x14ac:dyDescent="0.25">
      <c r="A111" s="5" t="s">
        <v>122</v>
      </c>
      <c r="B111" s="5" t="s">
        <v>33</v>
      </c>
      <c r="C111" s="5" t="s">
        <v>33</v>
      </c>
      <c r="D111" s="5" t="s">
        <v>33</v>
      </c>
      <c r="E111" s="5" t="s">
        <v>33</v>
      </c>
      <c r="F111" s="5" t="s">
        <v>33</v>
      </c>
      <c r="G111" s="5" t="s">
        <v>33</v>
      </c>
      <c r="H111" s="5" t="s">
        <v>33</v>
      </c>
      <c r="I111" s="5" t="s">
        <v>33</v>
      </c>
      <c r="J111" s="5" t="s">
        <v>33</v>
      </c>
      <c r="K111" s="5" t="s">
        <v>33</v>
      </c>
      <c r="L111" s="5" t="s">
        <v>33</v>
      </c>
      <c r="M111" s="5" t="s">
        <v>33</v>
      </c>
      <c r="N111" s="5" t="s">
        <v>33</v>
      </c>
      <c r="O111" s="5" t="s">
        <v>33</v>
      </c>
      <c r="P111" s="5" t="s">
        <v>33</v>
      </c>
      <c r="Q111" s="5" t="s">
        <v>33</v>
      </c>
      <c r="R111" s="5" t="s">
        <v>33</v>
      </c>
      <c r="S111" s="5" t="s">
        <v>33</v>
      </c>
      <c r="T111" s="5" t="s">
        <v>33</v>
      </c>
      <c r="U111" s="5" t="s">
        <v>33</v>
      </c>
      <c r="V111" s="5" t="s">
        <v>33</v>
      </c>
    </row>
    <row r="112" spans="1:22" x14ac:dyDescent="0.25">
      <c r="A112" s="4" t="s">
        <v>123</v>
      </c>
      <c r="B112" s="10">
        <v>30798.13</v>
      </c>
      <c r="C112" s="10">
        <v>0</v>
      </c>
      <c r="D112" s="10">
        <v>0</v>
      </c>
      <c r="E112" s="10">
        <v>0</v>
      </c>
      <c r="F112" s="10">
        <v>0</v>
      </c>
      <c r="G112" s="10">
        <v>0</v>
      </c>
      <c r="H112" s="10">
        <v>0</v>
      </c>
      <c r="I112" s="10">
        <v>0</v>
      </c>
      <c r="J112" s="10">
        <v>0</v>
      </c>
      <c r="K112" s="10">
        <v>0</v>
      </c>
      <c r="L112" s="10">
        <v>0</v>
      </c>
      <c r="M112" s="10">
        <v>0</v>
      </c>
      <c r="N112" s="10">
        <v>0</v>
      </c>
      <c r="O112" s="10">
        <v>0</v>
      </c>
      <c r="P112" s="10">
        <v>0</v>
      </c>
      <c r="Q112" s="10">
        <v>0</v>
      </c>
      <c r="R112" s="10">
        <v>0</v>
      </c>
      <c r="S112" s="10">
        <v>0</v>
      </c>
      <c r="T112" s="10">
        <v>0</v>
      </c>
      <c r="U112" s="10">
        <v>0</v>
      </c>
      <c r="V112" s="10">
        <v>30798.13</v>
      </c>
    </row>
    <row r="113" spans="1:22" x14ac:dyDescent="0.25">
      <c r="A113" s="11" t="s">
        <v>124</v>
      </c>
      <c r="B113" s="12">
        <v>30798.13</v>
      </c>
      <c r="C113" s="12">
        <v>0</v>
      </c>
      <c r="D113" s="12">
        <v>0</v>
      </c>
      <c r="E113" s="12">
        <v>0</v>
      </c>
      <c r="F113" s="12">
        <v>0</v>
      </c>
      <c r="G113" s="12">
        <v>0</v>
      </c>
      <c r="H113" s="12">
        <v>0</v>
      </c>
      <c r="I113" s="12">
        <v>0</v>
      </c>
      <c r="J113" s="12">
        <v>0</v>
      </c>
      <c r="K113" s="12">
        <v>0</v>
      </c>
      <c r="L113" s="12">
        <v>0</v>
      </c>
      <c r="M113" s="12">
        <v>0</v>
      </c>
      <c r="N113" s="12">
        <v>0</v>
      </c>
      <c r="O113" s="12">
        <v>0</v>
      </c>
      <c r="P113" s="12">
        <v>0</v>
      </c>
      <c r="Q113" s="12">
        <v>0</v>
      </c>
      <c r="R113" s="12">
        <v>0</v>
      </c>
      <c r="S113" s="12">
        <v>0</v>
      </c>
      <c r="T113" s="12">
        <v>0</v>
      </c>
      <c r="U113" s="12">
        <v>0</v>
      </c>
      <c r="V113" s="12">
        <v>30798.13</v>
      </c>
    </row>
    <row r="114" spans="1:22" x14ac:dyDescent="0.25">
      <c r="A114" s="5" t="s">
        <v>125</v>
      </c>
      <c r="B114" s="5" t="s">
        <v>33</v>
      </c>
      <c r="C114" s="5" t="s">
        <v>33</v>
      </c>
      <c r="D114" s="5" t="s">
        <v>33</v>
      </c>
      <c r="E114" s="5" t="s">
        <v>33</v>
      </c>
      <c r="F114" s="5" t="s">
        <v>33</v>
      </c>
      <c r="G114" s="5" t="s">
        <v>33</v>
      </c>
      <c r="H114" s="5" t="s">
        <v>33</v>
      </c>
      <c r="I114" s="5" t="s">
        <v>33</v>
      </c>
      <c r="J114" s="5" t="s">
        <v>33</v>
      </c>
      <c r="K114" s="5" t="s">
        <v>33</v>
      </c>
      <c r="L114" s="5" t="s">
        <v>33</v>
      </c>
      <c r="M114" s="5" t="s">
        <v>33</v>
      </c>
      <c r="N114" s="5" t="s">
        <v>33</v>
      </c>
      <c r="O114" s="5" t="s">
        <v>33</v>
      </c>
      <c r="P114" s="5" t="s">
        <v>33</v>
      </c>
      <c r="Q114" s="5" t="s">
        <v>33</v>
      </c>
      <c r="R114" s="5" t="s">
        <v>33</v>
      </c>
      <c r="S114" s="5" t="s">
        <v>33</v>
      </c>
      <c r="T114" s="5" t="s">
        <v>33</v>
      </c>
      <c r="U114" s="5" t="s">
        <v>33</v>
      </c>
      <c r="V114" s="5" t="s">
        <v>33</v>
      </c>
    </row>
    <row r="115" spans="1:22" x14ac:dyDescent="0.25">
      <c r="A115" s="4" t="s">
        <v>126</v>
      </c>
      <c r="B115" s="10">
        <v>18623.18</v>
      </c>
      <c r="C115" s="10">
        <v>0</v>
      </c>
      <c r="D115" s="10">
        <v>0</v>
      </c>
      <c r="E115" s="10">
        <v>0</v>
      </c>
      <c r="F115" s="10">
        <v>0</v>
      </c>
      <c r="G115" s="10">
        <v>0</v>
      </c>
      <c r="H115" s="10">
        <v>0</v>
      </c>
      <c r="I115" s="10">
        <v>0</v>
      </c>
      <c r="J115" s="10">
        <v>0</v>
      </c>
      <c r="K115" s="10">
        <v>0</v>
      </c>
      <c r="L115" s="10">
        <v>0</v>
      </c>
      <c r="M115" s="10">
        <v>0</v>
      </c>
      <c r="N115" s="10">
        <v>0</v>
      </c>
      <c r="O115" s="10">
        <v>0</v>
      </c>
      <c r="P115" s="10">
        <v>0</v>
      </c>
      <c r="Q115" s="10">
        <v>0</v>
      </c>
      <c r="R115" s="10">
        <v>0</v>
      </c>
      <c r="S115" s="10">
        <v>0</v>
      </c>
      <c r="T115" s="10">
        <v>0</v>
      </c>
      <c r="U115" s="10">
        <v>0</v>
      </c>
      <c r="V115" s="10">
        <v>18623.18</v>
      </c>
    </row>
    <row r="116" spans="1:22" x14ac:dyDescent="0.25">
      <c r="A116" s="11" t="s">
        <v>127</v>
      </c>
      <c r="B116" s="12">
        <v>18623.18</v>
      </c>
      <c r="C116" s="12">
        <v>0</v>
      </c>
      <c r="D116" s="12">
        <v>0</v>
      </c>
      <c r="E116" s="12">
        <v>0</v>
      </c>
      <c r="F116" s="12">
        <v>0</v>
      </c>
      <c r="G116" s="12">
        <v>0</v>
      </c>
      <c r="H116" s="12">
        <v>0</v>
      </c>
      <c r="I116" s="12">
        <v>0</v>
      </c>
      <c r="J116" s="12">
        <v>0</v>
      </c>
      <c r="K116" s="12">
        <v>0</v>
      </c>
      <c r="L116" s="12">
        <v>0</v>
      </c>
      <c r="M116" s="12">
        <v>0</v>
      </c>
      <c r="N116" s="12">
        <v>0</v>
      </c>
      <c r="O116" s="12">
        <v>0</v>
      </c>
      <c r="P116" s="12">
        <v>0</v>
      </c>
      <c r="Q116" s="12">
        <v>0</v>
      </c>
      <c r="R116" s="12">
        <v>0</v>
      </c>
      <c r="S116" s="12">
        <v>0</v>
      </c>
      <c r="T116" s="12">
        <v>0</v>
      </c>
      <c r="U116" s="12">
        <v>0</v>
      </c>
      <c r="V116" s="12">
        <v>18623.18</v>
      </c>
    </row>
    <row r="117" spans="1:22" x14ac:dyDescent="0.25">
      <c r="A117" s="16" t="s">
        <v>8</v>
      </c>
      <c r="B117" s="16"/>
      <c r="C117" s="16"/>
      <c r="D117" s="16"/>
      <c r="E117" s="16"/>
      <c r="F117" s="16"/>
      <c r="G117" s="16"/>
      <c r="H117" s="16"/>
      <c r="I117" s="16"/>
      <c r="J117" s="16"/>
      <c r="K117" s="16"/>
      <c r="L117" s="16"/>
      <c r="M117" s="16"/>
      <c r="N117" s="16"/>
      <c r="O117" s="16"/>
      <c r="P117" s="16"/>
      <c r="Q117" s="16"/>
      <c r="R117" s="16"/>
      <c r="S117" s="16"/>
      <c r="T117" s="16"/>
      <c r="U117" s="16"/>
      <c r="V117" s="16"/>
    </row>
    <row r="118" spans="1:22" x14ac:dyDescent="0.25">
      <c r="A118" s="11" t="s">
        <v>128</v>
      </c>
      <c r="B118" s="12">
        <v>1224905.24</v>
      </c>
      <c r="C118" s="12">
        <v>0</v>
      </c>
      <c r="D118" s="12">
        <v>0</v>
      </c>
      <c r="E118" s="12">
        <v>6450.99</v>
      </c>
      <c r="F118" s="12">
        <v>0</v>
      </c>
      <c r="G118" s="12">
        <v>0</v>
      </c>
      <c r="H118" s="12">
        <v>140535.72</v>
      </c>
      <c r="I118" s="12">
        <v>0</v>
      </c>
      <c r="J118" s="12">
        <v>6542</v>
      </c>
      <c r="K118" s="12">
        <v>10000</v>
      </c>
      <c r="L118" s="12">
        <v>0</v>
      </c>
      <c r="M118" s="12">
        <v>29215.71</v>
      </c>
      <c r="N118" s="12">
        <v>29665.25</v>
      </c>
      <c r="O118" s="12">
        <v>5533.72</v>
      </c>
      <c r="P118" s="12">
        <v>0</v>
      </c>
      <c r="Q118" s="12">
        <v>299.06</v>
      </c>
      <c r="R118" s="12">
        <v>0</v>
      </c>
      <c r="S118" s="12">
        <v>0</v>
      </c>
      <c r="T118" s="12">
        <v>0</v>
      </c>
      <c r="U118" s="12">
        <v>0</v>
      </c>
      <c r="V118" s="12">
        <v>1453147.69</v>
      </c>
    </row>
    <row r="119" spans="1:22" x14ac:dyDescent="0.25">
      <c r="A119" s="16" t="s">
        <v>8</v>
      </c>
      <c r="B119" s="16"/>
      <c r="C119" s="16"/>
      <c r="D119" s="16"/>
      <c r="E119" s="16"/>
      <c r="F119" s="16"/>
      <c r="G119" s="16"/>
      <c r="H119" s="16"/>
      <c r="I119" s="16"/>
      <c r="J119" s="16"/>
      <c r="K119" s="16"/>
      <c r="L119" s="16"/>
      <c r="M119" s="16"/>
      <c r="N119" s="16"/>
      <c r="O119" s="16"/>
      <c r="P119" s="16"/>
      <c r="Q119" s="16"/>
      <c r="R119" s="16"/>
      <c r="S119" s="16"/>
      <c r="T119" s="16"/>
      <c r="U119" s="16"/>
      <c r="V119" s="16"/>
    </row>
    <row r="120" spans="1:22" x14ac:dyDescent="0.25">
      <c r="A120" s="11" t="s">
        <v>129</v>
      </c>
      <c r="B120" s="13">
        <v>2666712.85</v>
      </c>
      <c r="C120" s="13">
        <v>57280.13</v>
      </c>
      <c r="D120" s="13">
        <v>50600</v>
      </c>
      <c r="E120" s="13">
        <v>7921</v>
      </c>
      <c r="F120" s="13">
        <v>34242.949999999997</v>
      </c>
      <c r="G120" s="13">
        <v>117019.5</v>
      </c>
      <c r="H120" s="13">
        <v>140535.72</v>
      </c>
      <c r="I120" s="13">
        <v>3031</v>
      </c>
      <c r="J120" s="13">
        <v>6542</v>
      </c>
      <c r="K120" s="13">
        <v>10000</v>
      </c>
      <c r="L120" s="13">
        <v>88378.81</v>
      </c>
      <c r="M120" s="13">
        <v>29215.71</v>
      </c>
      <c r="N120" s="13">
        <v>29665.25</v>
      </c>
      <c r="O120" s="13">
        <v>325066.5</v>
      </c>
      <c r="P120" s="13">
        <v>20486.939999999999</v>
      </c>
      <c r="Q120" s="13">
        <v>70065.06</v>
      </c>
      <c r="R120" s="13">
        <v>22377.41</v>
      </c>
      <c r="S120" s="13">
        <v>7963.71</v>
      </c>
      <c r="T120" s="13">
        <v>16629.93</v>
      </c>
      <c r="U120" s="19">
        <v>39924.69</v>
      </c>
      <c r="V120" s="13">
        <v>3743659.16</v>
      </c>
    </row>
    <row r="121" spans="1:22" x14ac:dyDescent="0.25">
      <c r="A121" s="5" t="s">
        <v>130</v>
      </c>
      <c r="B121" s="14" t="s">
        <v>33</v>
      </c>
      <c r="C121" s="14" t="s">
        <v>33</v>
      </c>
      <c r="D121" s="14" t="s">
        <v>33</v>
      </c>
      <c r="E121" s="14" t="s">
        <v>33</v>
      </c>
      <c r="F121" s="14" t="s">
        <v>33</v>
      </c>
      <c r="G121" s="14" t="s">
        <v>33</v>
      </c>
      <c r="H121" s="14" t="s">
        <v>33</v>
      </c>
      <c r="I121" s="14" t="s">
        <v>33</v>
      </c>
      <c r="J121" s="14" t="s">
        <v>33</v>
      </c>
      <c r="K121" s="14" t="s">
        <v>33</v>
      </c>
      <c r="L121" s="14" t="s">
        <v>33</v>
      </c>
      <c r="M121" s="14" t="s">
        <v>33</v>
      </c>
      <c r="N121" s="14" t="s">
        <v>33</v>
      </c>
      <c r="O121" s="14" t="s">
        <v>33</v>
      </c>
      <c r="P121" s="14" t="s">
        <v>33</v>
      </c>
      <c r="Q121" s="14" t="s">
        <v>33</v>
      </c>
      <c r="R121" s="14" t="s">
        <v>33</v>
      </c>
      <c r="S121" s="14" t="s">
        <v>33</v>
      </c>
      <c r="T121" s="14" t="s">
        <v>33</v>
      </c>
      <c r="U121" s="14" t="s">
        <v>33</v>
      </c>
      <c r="V121" s="14" t="s">
        <v>33</v>
      </c>
    </row>
    <row r="122" spans="1:22" x14ac:dyDescent="0.25">
      <c r="A122" s="11" t="s">
        <v>131</v>
      </c>
      <c r="B122" s="4" t="s">
        <v>132</v>
      </c>
      <c r="C122" s="4" t="s">
        <v>132</v>
      </c>
      <c r="D122" s="4" t="s">
        <v>132</v>
      </c>
      <c r="E122" s="4" t="s">
        <v>132</v>
      </c>
      <c r="F122" s="4" t="s">
        <v>132</v>
      </c>
      <c r="G122" s="4" t="s">
        <v>132</v>
      </c>
      <c r="H122" s="4" t="s">
        <v>132</v>
      </c>
      <c r="I122" s="4" t="s">
        <v>132</v>
      </c>
      <c r="J122" s="4" t="s">
        <v>132</v>
      </c>
      <c r="K122" s="4" t="s">
        <v>132</v>
      </c>
      <c r="L122" s="4" t="s">
        <v>132</v>
      </c>
      <c r="M122" s="4" t="s">
        <v>132</v>
      </c>
      <c r="N122" s="4" t="s">
        <v>132</v>
      </c>
      <c r="O122" s="4" t="s">
        <v>132</v>
      </c>
      <c r="P122" s="4" t="s">
        <v>132</v>
      </c>
      <c r="Q122" s="4" t="s">
        <v>132</v>
      </c>
      <c r="R122" s="4" t="s">
        <v>132</v>
      </c>
      <c r="S122" s="4" t="s">
        <v>132</v>
      </c>
      <c r="T122" s="4" t="s">
        <v>132</v>
      </c>
      <c r="U122" s="4" t="s">
        <v>132</v>
      </c>
      <c r="V122" s="4" t="s">
        <v>132</v>
      </c>
    </row>
    <row r="123" spans="1:22" x14ac:dyDescent="0.25">
      <c r="A123" s="4" t="s">
        <v>133</v>
      </c>
      <c r="B123" s="10">
        <v>-268955.76</v>
      </c>
      <c r="C123" s="10">
        <v>0</v>
      </c>
      <c r="D123" s="10">
        <v>0</v>
      </c>
      <c r="E123" s="10">
        <v>0</v>
      </c>
      <c r="F123" s="10">
        <v>17942.62</v>
      </c>
      <c r="G123" s="10">
        <v>90483.96</v>
      </c>
      <c r="H123" s="10">
        <v>102435.72</v>
      </c>
      <c r="I123" s="10">
        <v>0</v>
      </c>
      <c r="J123" s="10">
        <v>0</v>
      </c>
      <c r="K123" s="10">
        <v>0</v>
      </c>
      <c r="L123" s="10">
        <v>49973.78</v>
      </c>
      <c r="M123" s="10">
        <v>7541.46</v>
      </c>
      <c r="N123" s="10">
        <v>0</v>
      </c>
      <c r="O123" s="10">
        <v>0</v>
      </c>
      <c r="P123" s="10">
        <v>220.94</v>
      </c>
      <c r="Q123" s="10">
        <v>0</v>
      </c>
      <c r="R123" s="10">
        <v>0</v>
      </c>
      <c r="S123" s="10">
        <v>0</v>
      </c>
      <c r="T123" s="10">
        <v>357.28</v>
      </c>
      <c r="U123" s="10">
        <v>0</v>
      </c>
      <c r="V123" s="10">
        <v>0</v>
      </c>
    </row>
    <row r="124" spans="1:22" x14ac:dyDescent="0.25">
      <c r="A124" s="11" t="s">
        <v>134</v>
      </c>
      <c r="B124" s="13">
        <v>268955.76</v>
      </c>
      <c r="C124" s="13">
        <v>0</v>
      </c>
      <c r="D124" s="13">
        <v>0</v>
      </c>
      <c r="E124" s="13">
        <v>0</v>
      </c>
      <c r="F124" s="13">
        <v>-17942.62</v>
      </c>
      <c r="G124" s="13">
        <v>-90483.96</v>
      </c>
      <c r="H124" s="13">
        <v>-102435.72</v>
      </c>
      <c r="I124" s="13">
        <v>0</v>
      </c>
      <c r="J124" s="13">
        <v>0</v>
      </c>
      <c r="K124" s="13">
        <v>0</v>
      </c>
      <c r="L124" s="13">
        <v>-49973.78</v>
      </c>
      <c r="M124" s="13">
        <v>-7541.46</v>
      </c>
      <c r="N124" s="13">
        <v>0</v>
      </c>
      <c r="O124" s="13">
        <v>0</v>
      </c>
      <c r="P124" s="13">
        <v>-220.94</v>
      </c>
      <c r="Q124" s="13">
        <v>0</v>
      </c>
      <c r="R124" s="13">
        <v>0</v>
      </c>
      <c r="S124" s="13">
        <v>0</v>
      </c>
      <c r="T124" s="13">
        <v>-357.28</v>
      </c>
      <c r="U124" s="13">
        <v>0</v>
      </c>
      <c r="V124" s="13">
        <v>0</v>
      </c>
    </row>
    <row r="125" spans="1:22" x14ac:dyDescent="0.25">
      <c r="A125" s="16" t="s">
        <v>8</v>
      </c>
      <c r="B125" s="16"/>
      <c r="C125" s="16"/>
      <c r="D125" s="16"/>
      <c r="E125" s="16"/>
      <c r="F125" s="16"/>
      <c r="G125" s="16"/>
      <c r="H125" s="16"/>
      <c r="I125" s="16"/>
      <c r="J125" s="16"/>
      <c r="K125" s="16"/>
      <c r="L125" s="16"/>
      <c r="M125" s="16"/>
      <c r="N125" s="16"/>
      <c r="O125" s="16"/>
      <c r="P125" s="16"/>
      <c r="Q125" s="16"/>
      <c r="R125" s="16"/>
      <c r="S125" s="16"/>
      <c r="T125" s="16"/>
      <c r="U125" s="16"/>
      <c r="V125" s="16"/>
    </row>
    <row r="126" spans="1:22" ht="13.8" thickBot="1" x14ac:dyDescent="0.3">
      <c r="A126" s="5" t="s">
        <v>135</v>
      </c>
      <c r="B126" s="15">
        <v>55567.39</v>
      </c>
      <c r="C126" s="15">
        <v>0</v>
      </c>
      <c r="D126" s="15">
        <v>0</v>
      </c>
      <c r="E126" s="15">
        <v>0</v>
      </c>
      <c r="F126" s="15">
        <v>0</v>
      </c>
      <c r="G126" s="15">
        <v>0</v>
      </c>
      <c r="H126" s="15">
        <v>0</v>
      </c>
      <c r="I126" s="15">
        <v>0</v>
      </c>
      <c r="J126" s="15">
        <v>0</v>
      </c>
      <c r="K126" s="15">
        <v>0</v>
      </c>
      <c r="L126" s="15">
        <v>0</v>
      </c>
      <c r="M126" s="15">
        <v>0</v>
      </c>
      <c r="N126" s="15">
        <v>0</v>
      </c>
      <c r="O126" s="15">
        <v>0</v>
      </c>
      <c r="P126" s="15">
        <v>0</v>
      </c>
      <c r="Q126" s="15">
        <v>0</v>
      </c>
      <c r="R126" s="15">
        <v>0</v>
      </c>
      <c r="S126" s="15">
        <v>0</v>
      </c>
      <c r="T126" s="15">
        <v>0</v>
      </c>
      <c r="U126" s="15">
        <v>0</v>
      </c>
      <c r="V126" s="15">
        <v>55567.39</v>
      </c>
    </row>
    <row r="127" spans="1:22" ht="13.8" thickTop="1" x14ac:dyDescent="0.25">
      <c r="A127" s="2" t="s">
        <v>8</v>
      </c>
    </row>
    <row r="128" spans="1:22" x14ac:dyDescent="0.25">
      <c r="A128" s="2" t="s">
        <v>8</v>
      </c>
    </row>
    <row r="129" spans="1:1" x14ac:dyDescent="0.25">
      <c r="A129" s="4" t="s">
        <v>136</v>
      </c>
    </row>
    <row r="130" spans="1:1" x14ac:dyDescent="0.25">
      <c r="A130" s="4" t="s">
        <v>138</v>
      </c>
    </row>
  </sheetData>
  <pageMargins left="0.75" right="0.75" top="1" bottom="1" header="0.5" footer="0.5"/>
  <pageSetup orientation="portrait" horizontalDpi="300" verticalDpi="300"/>
</worksheet>
</file>

<file path=xl/worksheets/sheet6.xml><?xml version="1.0" encoding="utf-8"?>
<worksheet xmlns="http://schemas.openxmlformats.org/spreadsheetml/2006/main" xmlns:r="http://schemas.openxmlformats.org/officeDocument/2006/relationships" xmlns:xdr="http://schemas.openxmlformats.org/drawingml/2006/spreadsheetDrawing" xmlns:x14="http://schemas.microsoft.com/office/spreadsheetml/2009/9/main" xmlns:mc="http://schemas.openxmlformats.org/markup-compatibility/2006" xmlns:x14ac="http://schemas.microsoft.com/office/spreadsheetml/2009/9/ac" xmlns:xr="http://schemas.microsoft.com/office/spreadsheetml/2014/revision" xmlns:xr2="http://schemas.microsoft.com/office/spreadsheetml/2015/revision2" xmlns:xr3="http://schemas.microsoft.com/office/spreadsheetml/2016/revision3" mc:Ignorable="x14ac xr xr2 xr3" xr:uid="{AEB6871D-78CA-461B-A62F-A89D2F6D1822}">
  <sheetPr codeName="Sheet2"/>
  <dimension ref="A1:I95"/>
  <sheetViews>
    <sheetView showGridLines="0" workbookViewId="0">
      <selection activeCell="J64" sqref="J64"/>
    </sheetView>
    <sheetView workbookViewId="1"/>
  </sheetViews>
  <sheetFormatPr defaultColWidth="9.109375" defaultRowHeight="14.4" x14ac:dyDescent="0.3"/>
  <cols>
    <col min="1" max="1" width="17.44140625" style="20" bestFit="1" customWidth="1"/>
    <col min="2" max="3" width="36.5546875" style="20" bestFit="1" customWidth="1"/>
    <col min="4" max="4" width="12.33203125" style="20" bestFit="1" customWidth="1"/>
    <col min="5" max="5" width="10.109375" style="20" bestFit="1" customWidth="1"/>
    <col min="6" max="6" width="5.44140625" style="20" bestFit="1" customWidth="1"/>
    <col min="7" max="8" width="11.44140625" style="20" bestFit="1" customWidth="1"/>
    <col min="9" max="9" width="12.33203125" style="20" bestFit="1" customWidth="1"/>
    <col min="10" max="16384" width="9.109375" style="20"/>
  </cols>
  <sheetData>
    <row r="1" spans="1:9" x14ac:dyDescent="0.3">
      <c r="A1" s="33" t="s">
        <v>208</v>
      </c>
      <c r="B1" s="35" t="s">
        <v>207</v>
      </c>
    </row>
    <row r="2" spans="1:9" x14ac:dyDescent="0.3">
      <c r="A2" s="33" t="s">
        <v>206</v>
      </c>
      <c r="B2" s="35" t="s">
        <v>205</v>
      </c>
      <c r="C2" s="36"/>
      <c r="D2" s="36"/>
      <c r="E2" s="36"/>
    </row>
    <row r="3" spans="1:9" x14ac:dyDescent="0.3">
      <c r="A3" s="33" t="s">
        <v>2</v>
      </c>
      <c r="B3" s="35" t="s">
        <v>3</v>
      </c>
    </row>
    <row r="4" spans="1:9" x14ac:dyDescent="0.3">
      <c r="A4" s="33" t="s">
        <v>204</v>
      </c>
      <c r="B4" s="34">
        <v>45108</v>
      </c>
    </row>
    <row r="5" spans="1:9" x14ac:dyDescent="0.3">
      <c r="A5" s="33" t="s">
        <v>203</v>
      </c>
      <c r="B5" s="34">
        <v>45473</v>
      </c>
    </row>
    <row r="6" spans="1:9" ht="27.6" x14ac:dyDescent="0.3">
      <c r="A6" s="33" t="s">
        <v>202</v>
      </c>
      <c r="B6" s="32" t="s">
        <v>201</v>
      </c>
    </row>
    <row r="7" spans="1:9" x14ac:dyDescent="0.3">
      <c r="A7" s="33" t="s">
        <v>6</v>
      </c>
      <c r="B7" s="32" t="s">
        <v>7</v>
      </c>
    </row>
    <row r="8" spans="1:9" x14ac:dyDescent="0.3">
      <c r="A8" s="31" t="s">
        <v>200</v>
      </c>
      <c r="B8" s="31" t="s">
        <v>199</v>
      </c>
      <c r="C8" s="31" t="s">
        <v>198</v>
      </c>
      <c r="D8" s="31" t="s">
        <v>197</v>
      </c>
      <c r="E8" s="31" t="s">
        <v>196</v>
      </c>
      <c r="F8" s="31" t="s">
        <v>195</v>
      </c>
      <c r="G8" s="30" t="s">
        <v>194</v>
      </c>
      <c r="H8" s="30" t="s">
        <v>193</v>
      </c>
      <c r="I8" s="30" t="s">
        <v>192</v>
      </c>
    </row>
    <row r="9" spans="1:9" x14ac:dyDescent="0.3">
      <c r="A9" s="22" t="s">
        <v>241</v>
      </c>
      <c r="B9" s="22"/>
      <c r="C9" s="22"/>
      <c r="D9" s="22"/>
      <c r="E9" s="22"/>
      <c r="F9" s="22"/>
      <c r="G9" s="22"/>
      <c r="H9" s="22"/>
      <c r="I9" s="25">
        <v>0</v>
      </c>
    </row>
    <row r="10" spans="1:9" x14ac:dyDescent="0.3">
      <c r="A10" s="28">
        <v>45473</v>
      </c>
      <c r="B10" s="26"/>
      <c r="C10" s="27" t="s">
        <v>224</v>
      </c>
      <c r="D10" s="26" t="s">
        <v>158</v>
      </c>
      <c r="E10" s="26" t="s">
        <v>157</v>
      </c>
      <c r="F10" s="26" t="s">
        <v>156</v>
      </c>
      <c r="G10" s="25">
        <v>16364.84</v>
      </c>
      <c r="H10" s="25"/>
      <c r="I10" s="25">
        <v>16364.84</v>
      </c>
    </row>
    <row r="11" spans="1:9" x14ac:dyDescent="0.3">
      <c r="A11" s="22" t="s">
        <v>190</v>
      </c>
      <c r="B11" s="22"/>
      <c r="C11" s="22"/>
      <c r="D11" s="22"/>
      <c r="E11" s="22"/>
      <c r="F11" s="22"/>
      <c r="G11" s="24">
        <v>16364.84</v>
      </c>
      <c r="H11" s="24">
        <v>0</v>
      </c>
      <c r="I11" s="29">
        <v>16364.84</v>
      </c>
    </row>
    <row r="13" spans="1:9" x14ac:dyDescent="0.3">
      <c r="A13" s="23"/>
      <c r="B13" s="23"/>
      <c r="C13" s="23"/>
      <c r="D13" s="23"/>
      <c r="E13" s="23"/>
      <c r="F13" s="23"/>
      <c r="G13" s="23"/>
      <c r="H13" s="23"/>
      <c r="I13" s="23"/>
    </row>
    <row r="14" spans="1:9" x14ac:dyDescent="0.3">
      <c r="A14" s="22" t="s">
        <v>240</v>
      </c>
      <c r="B14" s="22"/>
      <c r="C14" s="22"/>
      <c r="D14" s="22"/>
      <c r="E14" s="22"/>
      <c r="F14" s="22"/>
      <c r="G14" s="22"/>
      <c r="H14" s="22"/>
      <c r="I14" s="25">
        <v>0</v>
      </c>
    </row>
    <row r="15" spans="1:9" ht="20.399999999999999" x14ac:dyDescent="0.3">
      <c r="A15" s="28">
        <v>45184</v>
      </c>
      <c r="B15" s="26"/>
      <c r="C15" s="27" t="s">
        <v>235</v>
      </c>
      <c r="D15" s="26" t="s">
        <v>158</v>
      </c>
      <c r="E15" s="26" t="s">
        <v>157</v>
      </c>
      <c r="F15" s="26" t="s">
        <v>156</v>
      </c>
      <c r="G15" s="25">
        <v>513.65</v>
      </c>
      <c r="H15" s="25"/>
      <c r="I15" s="25">
        <v>513.65</v>
      </c>
    </row>
    <row r="16" spans="1:9" x14ac:dyDescent="0.3">
      <c r="A16" s="22" t="s">
        <v>239</v>
      </c>
      <c r="B16" s="22"/>
      <c r="C16" s="22"/>
      <c r="D16" s="22"/>
      <c r="E16" s="22"/>
      <c r="F16" s="22"/>
      <c r="G16" s="24">
        <v>513.65</v>
      </c>
      <c r="H16" s="24">
        <v>0</v>
      </c>
      <c r="I16" s="29">
        <v>513.65</v>
      </c>
    </row>
    <row r="18" spans="1:9" x14ac:dyDescent="0.3">
      <c r="A18" s="23"/>
      <c r="B18" s="23"/>
      <c r="C18" s="23"/>
      <c r="D18" s="23"/>
      <c r="E18" s="23"/>
      <c r="F18" s="23"/>
      <c r="G18" s="23"/>
      <c r="H18" s="23"/>
      <c r="I18" s="23"/>
    </row>
    <row r="19" spans="1:9" x14ac:dyDescent="0.3">
      <c r="A19" s="22" t="s">
        <v>238</v>
      </c>
      <c r="B19" s="22"/>
      <c r="C19" s="22"/>
      <c r="D19" s="22"/>
      <c r="E19" s="22"/>
      <c r="F19" s="22"/>
      <c r="G19" s="22"/>
      <c r="H19" s="22"/>
      <c r="I19" s="25">
        <v>0</v>
      </c>
    </row>
    <row r="20" spans="1:9" ht="20.399999999999999" x14ac:dyDescent="0.3">
      <c r="A20" s="28">
        <v>45184</v>
      </c>
      <c r="B20" s="26"/>
      <c r="C20" s="27" t="s">
        <v>235</v>
      </c>
      <c r="D20" s="26" t="s">
        <v>158</v>
      </c>
      <c r="E20" s="26" t="s">
        <v>157</v>
      </c>
      <c r="F20" s="26" t="s">
        <v>156</v>
      </c>
      <c r="G20" s="25">
        <v>11301.73</v>
      </c>
      <c r="H20" s="25"/>
      <c r="I20" s="25">
        <v>11301.73</v>
      </c>
    </row>
    <row r="21" spans="1:9" ht="20.399999999999999" x14ac:dyDescent="0.3">
      <c r="A21" s="28">
        <v>45184</v>
      </c>
      <c r="B21" s="26"/>
      <c r="C21" s="27" t="s">
        <v>235</v>
      </c>
      <c r="D21" s="26" t="s">
        <v>158</v>
      </c>
      <c r="E21" s="26" t="s">
        <v>157</v>
      </c>
      <c r="F21" s="26" t="s">
        <v>156</v>
      </c>
      <c r="G21" s="25">
        <v>2209.84</v>
      </c>
      <c r="H21" s="25"/>
      <c r="I21" s="25">
        <v>13511.57</v>
      </c>
    </row>
    <row r="22" spans="1:9" x14ac:dyDescent="0.3">
      <c r="A22" s="22" t="s">
        <v>237</v>
      </c>
      <c r="B22" s="22"/>
      <c r="C22" s="22"/>
      <c r="D22" s="22"/>
      <c r="E22" s="22"/>
      <c r="F22" s="22"/>
      <c r="G22" s="24">
        <v>13511.57</v>
      </c>
      <c r="H22" s="24">
        <v>0</v>
      </c>
      <c r="I22" s="29">
        <v>13511.57</v>
      </c>
    </row>
    <row r="24" spans="1:9" x14ac:dyDescent="0.3">
      <c r="A24" s="23"/>
      <c r="B24" s="23"/>
      <c r="C24" s="23"/>
      <c r="D24" s="23"/>
      <c r="E24" s="23"/>
      <c r="F24" s="23"/>
      <c r="G24" s="23"/>
      <c r="H24" s="23"/>
      <c r="I24" s="23"/>
    </row>
    <row r="25" spans="1:9" x14ac:dyDescent="0.3">
      <c r="A25" s="22" t="s">
        <v>236</v>
      </c>
      <c r="B25" s="22"/>
      <c r="C25" s="22"/>
      <c r="D25" s="22"/>
      <c r="E25" s="22"/>
      <c r="F25" s="22"/>
      <c r="G25" s="22"/>
      <c r="H25" s="22"/>
      <c r="I25" s="25">
        <v>0</v>
      </c>
    </row>
    <row r="26" spans="1:9" ht="20.399999999999999" x14ac:dyDescent="0.3">
      <c r="A26" s="28">
        <v>45184</v>
      </c>
      <c r="B26" s="26"/>
      <c r="C26" s="27" t="s">
        <v>235</v>
      </c>
      <c r="D26" s="26" t="s">
        <v>158</v>
      </c>
      <c r="E26" s="26" t="s">
        <v>157</v>
      </c>
      <c r="F26" s="26" t="s">
        <v>156</v>
      </c>
      <c r="G26" s="25">
        <v>434.59</v>
      </c>
      <c r="H26" s="25"/>
      <c r="I26" s="25">
        <v>434.59</v>
      </c>
    </row>
    <row r="27" spans="1:9" x14ac:dyDescent="0.3">
      <c r="A27" s="22" t="s">
        <v>234</v>
      </c>
      <c r="B27" s="22"/>
      <c r="C27" s="22"/>
      <c r="D27" s="22"/>
      <c r="E27" s="22"/>
      <c r="F27" s="22"/>
      <c r="G27" s="24">
        <v>434.59</v>
      </c>
      <c r="H27" s="24">
        <v>0</v>
      </c>
      <c r="I27" s="29">
        <v>434.59</v>
      </c>
    </row>
    <row r="29" spans="1:9" x14ac:dyDescent="0.3">
      <c r="A29" s="23"/>
      <c r="B29" s="23"/>
      <c r="C29" s="23"/>
      <c r="D29" s="23"/>
      <c r="E29" s="23"/>
      <c r="F29" s="23"/>
      <c r="G29" s="23"/>
      <c r="H29" s="23"/>
      <c r="I29" s="23"/>
    </row>
    <row r="30" spans="1:9" x14ac:dyDescent="0.3">
      <c r="A30" s="22" t="s">
        <v>233</v>
      </c>
      <c r="B30" s="22"/>
      <c r="C30" s="22"/>
      <c r="D30" s="22"/>
      <c r="E30" s="22"/>
      <c r="F30" s="22"/>
      <c r="G30" s="22"/>
      <c r="H30" s="22"/>
      <c r="I30" s="25">
        <v>0</v>
      </c>
    </row>
    <row r="31" spans="1:9" x14ac:dyDescent="0.3">
      <c r="A31" s="28">
        <v>45473</v>
      </c>
      <c r="B31" s="26"/>
      <c r="C31" s="27" t="s">
        <v>224</v>
      </c>
      <c r="D31" s="26" t="s">
        <v>158</v>
      </c>
      <c r="E31" s="26" t="s">
        <v>157</v>
      </c>
      <c r="F31" s="26" t="s">
        <v>156</v>
      </c>
      <c r="G31" s="25">
        <v>3215.68</v>
      </c>
      <c r="H31" s="25"/>
      <c r="I31" s="25">
        <v>3215.68</v>
      </c>
    </row>
    <row r="32" spans="1:9" x14ac:dyDescent="0.3">
      <c r="A32" s="22" t="s">
        <v>232</v>
      </c>
      <c r="B32" s="22"/>
      <c r="C32" s="22"/>
      <c r="D32" s="22"/>
      <c r="E32" s="22"/>
      <c r="F32" s="22"/>
      <c r="G32" s="24">
        <v>3215.68</v>
      </c>
      <c r="H32" s="24">
        <v>0</v>
      </c>
      <c r="I32" s="29">
        <v>3215.68</v>
      </c>
    </row>
    <row r="34" spans="1:9" x14ac:dyDescent="0.3">
      <c r="A34" s="23"/>
      <c r="B34" s="23"/>
      <c r="C34" s="23"/>
      <c r="D34" s="23"/>
      <c r="E34" s="23"/>
      <c r="F34" s="23"/>
      <c r="G34" s="23"/>
      <c r="H34" s="23"/>
      <c r="I34" s="23"/>
    </row>
    <row r="35" spans="1:9" x14ac:dyDescent="0.3">
      <c r="A35" s="22" t="s">
        <v>231</v>
      </c>
      <c r="B35" s="22"/>
      <c r="C35" s="22"/>
      <c r="D35" s="22"/>
      <c r="E35" s="22"/>
      <c r="F35" s="22"/>
      <c r="G35" s="22"/>
      <c r="H35" s="22"/>
      <c r="I35" s="25">
        <v>0</v>
      </c>
    </row>
    <row r="36" spans="1:9" ht="20.399999999999999" x14ac:dyDescent="0.3">
      <c r="A36" s="28">
        <v>45184</v>
      </c>
      <c r="B36" s="26"/>
      <c r="C36" s="27" t="s">
        <v>230</v>
      </c>
      <c r="D36" s="26" t="s">
        <v>158</v>
      </c>
      <c r="E36" s="26" t="s">
        <v>157</v>
      </c>
      <c r="F36" s="26" t="s">
        <v>156</v>
      </c>
      <c r="G36" s="25">
        <v>7.45</v>
      </c>
      <c r="H36" s="25"/>
      <c r="I36" s="25">
        <v>7.45</v>
      </c>
    </row>
    <row r="37" spans="1:9" x14ac:dyDescent="0.3">
      <c r="A37" s="28">
        <v>45473</v>
      </c>
      <c r="B37" s="26"/>
      <c r="C37" s="27" t="s">
        <v>224</v>
      </c>
      <c r="D37" s="26" t="s">
        <v>158</v>
      </c>
      <c r="E37" s="26" t="s">
        <v>157</v>
      </c>
      <c r="F37" s="26" t="s">
        <v>156</v>
      </c>
      <c r="G37" s="25">
        <v>237.29</v>
      </c>
      <c r="H37" s="25"/>
      <c r="I37" s="25">
        <v>244.74</v>
      </c>
    </row>
    <row r="38" spans="1:9" x14ac:dyDescent="0.3">
      <c r="A38" s="22" t="s">
        <v>182</v>
      </c>
      <c r="B38" s="22"/>
      <c r="C38" s="22"/>
      <c r="D38" s="22"/>
      <c r="E38" s="22"/>
      <c r="F38" s="22"/>
      <c r="G38" s="24">
        <v>244.74</v>
      </c>
      <c r="H38" s="24">
        <v>0</v>
      </c>
      <c r="I38" s="29">
        <v>244.74</v>
      </c>
    </row>
    <row r="40" spans="1:9" x14ac:dyDescent="0.3">
      <c r="A40" s="23"/>
      <c r="B40" s="23"/>
      <c r="C40" s="23"/>
      <c r="D40" s="23"/>
      <c r="E40" s="23"/>
      <c r="F40" s="23"/>
      <c r="G40" s="23"/>
      <c r="H40" s="23"/>
      <c r="I40" s="23"/>
    </row>
    <row r="41" spans="1:9" x14ac:dyDescent="0.3">
      <c r="A41" s="22" t="s">
        <v>229</v>
      </c>
      <c r="B41" s="22"/>
      <c r="C41" s="22"/>
      <c r="D41" s="22"/>
      <c r="E41" s="22"/>
      <c r="F41" s="22"/>
      <c r="G41" s="22"/>
      <c r="H41" s="22"/>
      <c r="I41" s="25">
        <v>0</v>
      </c>
    </row>
    <row r="42" spans="1:9" ht="20.399999999999999" x14ac:dyDescent="0.3">
      <c r="A42" s="28">
        <v>45184</v>
      </c>
      <c r="B42" s="26"/>
      <c r="C42" s="27" t="s">
        <v>228</v>
      </c>
      <c r="D42" s="26" t="s">
        <v>158</v>
      </c>
      <c r="E42" s="26" t="s">
        <v>157</v>
      </c>
      <c r="F42" s="26" t="s">
        <v>156</v>
      </c>
      <c r="G42" s="25">
        <v>700.71</v>
      </c>
      <c r="H42" s="25"/>
      <c r="I42" s="25">
        <v>700.71</v>
      </c>
    </row>
    <row r="43" spans="1:9" ht="20.399999999999999" x14ac:dyDescent="0.3">
      <c r="A43" s="28">
        <v>45184</v>
      </c>
      <c r="B43" s="26"/>
      <c r="C43" s="27" t="s">
        <v>228</v>
      </c>
      <c r="D43" s="26" t="s">
        <v>158</v>
      </c>
      <c r="E43" s="26" t="s">
        <v>157</v>
      </c>
      <c r="F43" s="26" t="s">
        <v>156</v>
      </c>
      <c r="G43" s="25">
        <v>26.94</v>
      </c>
      <c r="H43" s="25"/>
      <c r="I43" s="25">
        <v>727.65</v>
      </c>
    </row>
    <row r="44" spans="1:9" ht="20.399999999999999" x14ac:dyDescent="0.3">
      <c r="A44" s="28">
        <v>45184</v>
      </c>
      <c r="B44" s="26"/>
      <c r="C44" s="27" t="s">
        <v>228</v>
      </c>
      <c r="D44" s="26" t="s">
        <v>158</v>
      </c>
      <c r="E44" s="26" t="s">
        <v>157</v>
      </c>
      <c r="F44" s="26" t="s">
        <v>156</v>
      </c>
      <c r="G44" s="25">
        <v>137.01</v>
      </c>
      <c r="H44" s="25"/>
      <c r="I44" s="25">
        <v>864.66</v>
      </c>
    </row>
    <row r="45" spans="1:9" ht="20.399999999999999" x14ac:dyDescent="0.3">
      <c r="A45" s="28">
        <v>45184</v>
      </c>
      <c r="B45" s="26"/>
      <c r="C45" s="27" t="s">
        <v>227</v>
      </c>
      <c r="D45" s="26" t="s">
        <v>158</v>
      </c>
      <c r="E45" s="26" t="s">
        <v>157</v>
      </c>
      <c r="F45" s="26" t="s">
        <v>156</v>
      </c>
      <c r="G45" s="25">
        <v>163.87</v>
      </c>
      <c r="H45" s="25"/>
      <c r="I45" s="25">
        <v>1028.53</v>
      </c>
    </row>
    <row r="46" spans="1:9" ht="20.399999999999999" x14ac:dyDescent="0.3">
      <c r="A46" s="28">
        <v>45184</v>
      </c>
      <c r="B46" s="26"/>
      <c r="C46" s="27" t="s">
        <v>227</v>
      </c>
      <c r="D46" s="26" t="s">
        <v>158</v>
      </c>
      <c r="E46" s="26" t="s">
        <v>157</v>
      </c>
      <c r="F46" s="26" t="s">
        <v>156</v>
      </c>
      <c r="G46" s="25">
        <v>6.3</v>
      </c>
      <c r="H46" s="25"/>
      <c r="I46" s="25">
        <v>1034.83</v>
      </c>
    </row>
    <row r="47" spans="1:9" ht="20.399999999999999" x14ac:dyDescent="0.3">
      <c r="A47" s="28">
        <v>45184</v>
      </c>
      <c r="B47" s="26"/>
      <c r="C47" s="27" t="s">
        <v>227</v>
      </c>
      <c r="D47" s="26" t="s">
        <v>158</v>
      </c>
      <c r="E47" s="26" t="s">
        <v>157</v>
      </c>
      <c r="F47" s="26" t="s">
        <v>156</v>
      </c>
      <c r="G47" s="25">
        <v>32.04</v>
      </c>
      <c r="H47" s="25"/>
      <c r="I47" s="25">
        <v>1066.8699999999999</v>
      </c>
    </row>
    <row r="48" spans="1:9" x14ac:dyDescent="0.3">
      <c r="A48" s="22" t="s">
        <v>226</v>
      </c>
      <c r="B48" s="22"/>
      <c r="C48" s="22"/>
      <c r="D48" s="22"/>
      <c r="E48" s="22"/>
      <c r="F48" s="22"/>
      <c r="G48" s="24">
        <v>1066.8699999999999</v>
      </c>
      <c r="H48" s="24">
        <v>0</v>
      </c>
      <c r="I48" s="29">
        <v>1066.8699999999999</v>
      </c>
    </row>
    <row r="50" spans="1:9" x14ac:dyDescent="0.3">
      <c r="A50" s="23"/>
      <c r="B50" s="23"/>
      <c r="C50" s="23"/>
      <c r="D50" s="23"/>
      <c r="E50" s="23"/>
      <c r="F50" s="23"/>
      <c r="G50" s="23"/>
      <c r="H50" s="23"/>
      <c r="I50" s="23"/>
    </row>
    <row r="51" spans="1:9" x14ac:dyDescent="0.3">
      <c r="A51" s="22" t="s">
        <v>225</v>
      </c>
      <c r="B51" s="22"/>
      <c r="C51" s="22"/>
      <c r="D51" s="22"/>
      <c r="E51" s="22"/>
      <c r="F51" s="22"/>
      <c r="G51" s="22"/>
      <c r="H51" s="22"/>
      <c r="I51" s="25">
        <v>0</v>
      </c>
    </row>
    <row r="52" spans="1:9" x14ac:dyDescent="0.3">
      <c r="A52" s="28">
        <v>45199</v>
      </c>
      <c r="B52" s="26"/>
      <c r="C52" s="27" t="s">
        <v>222</v>
      </c>
      <c r="D52" s="26" t="s">
        <v>158</v>
      </c>
      <c r="E52" s="26" t="s">
        <v>157</v>
      </c>
      <c r="F52" s="26" t="s">
        <v>156</v>
      </c>
      <c r="G52" s="25">
        <v>115.67</v>
      </c>
      <c r="H52" s="25"/>
      <c r="I52" s="25">
        <v>115.67</v>
      </c>
    </row>
    <row r="53" spans="1:9" x14ac:dyDescent="0.3">
      <c r="A53" s="28">
        <v>45473</v>
      </c>
      <c r="B53" s="26"/>
      <c r="C53" s="27" t="s">
        <v>224</v>
      </c>
      <c r="D53" s="26" t="s">
        <v>158</v>
      </c>
      <c r="E53" s="26" t="s">
        <v>157</v>
      </c>
      <c r="F53" s="26" t="s">
        <v>156</v>
      </c>
      <c r="G53" s="25">
        <v>1309.19</v>
      </c>
      <c r="H53" s="25"/>
      <c r="I53" s="25">
        <v>1424.86</v>
      </c>
    </row>
    <row r="54" spans="1:9" x14ac:dyDescent="0.3">
      <c r="A54" s="22" t="s">
        <v>179</v>
      </c>
      <c r="B54" s="22"/>
      <c r="C54" s="22"/>
      <c r="D54" s="22"/>
      <c r="E54" s="22"/>
      <c r="F54" s="22"/>
      <c r="G54" s="24">
        <v>1424.86</v>
      </c>
      <c r="H54" s="24">
        <v>0</v>
      </c>
      <c r="I54" s="29">
        <v>1424.86</v>
      </c>
    </row>
    <row r="56" spans="1:9" x14ac:dyDescent="0.3">
      <c r="A56" s="23"/>
      <c r="B56" s="23"/>
      <c r="C56" s="23"/>
      <c r="D56" s="23"/>
      <c r="E56" s="23"/>
      <c r="F56" s="23"/>
      <c r="G56" s="23"/>
      <c r="H56" s="23"/>
      <c r="I56" s="23"/>
    </row>
    <row r="57" spans="1:9" x14ac:dyDescent="0.3">
      <c r="A57" s="22" t="s">
        <v>223</v>
      </c>
      <c r="B57" s="22"/>
      <c r="C57" s="22"/>
      <c r="D57" s="22"/>
      <c r="E57" s="22"/>
      <c r="F57" s="22"/>
      <c r="G57" s="22"/>
      <c r="H57" s="22"/>
      <c r="I57" s="25">
        <v>0</v>
      </c>
    </row>
    <row r="58" spans="1:9" x14ac:dyDescent="0.3">
      <c r="A58" s="28">
        <v>45199</v>
      </c>
      <c r="B58" s="26"/>
      <c r="C58" s="27" t="s">
        <v>222</v>
      </c>
      <c r="D58" s="26" t="s">
        <v>158</v>
      </c>
      <c r="E58" s="26" t="s">
        <v>157</v>
      </c>
      <c r="F58" s="26" t="s">
        <v>156</v>
      </c>
      <c r="G58" s="25">
        <v>2545.14</v>
      </c>
      <c r="H58" s="25"/>
      <c r="I58" s="25">
        <v>2545.14</v>
      </c>
    </row>
    <row r="59" spans="1:9" x14ac:dyDescent="0.3">
      <c r="A59" s="28">
        <v>45199</v>
      </c>
      <c r="B59" s="26"/>
      <c r="C59" s="27" t="s">
        <v>222</v>
      </c>
      <c r="D59" s="26" t="s">
        <v>158</v>
      </c>
      <c r="E59" s="26" t="s">
        <v>157</v>
      </c>
      <c r="F59" s="26" t="s">
        <v>156</v>
      </c>
      <c r="G59" s="25">
        <v>497.65</v>
      </c>
      <c r="H59" s="25"/>
      <c r="I59" s="25">
        <v>3042.79</v>
      </c>
    </row>
    <row r="60" spans="1:9" x14ac:dyDescent="0.3">
      <c r="A60" s="28">
        <v>45199</v>
      </c>
      <c r="B60" s="26"/>
      <c r="C60" s="27" t="s">
        <v>222</v>
      </c>
      <c r="D60" s="26" t="s">
        <v>158</v>
      </c>
      <c r="E60" s="26" t="s">
        <v>157</v>
      </c>
      <c r="F60" s="26" t="s">
        <v>156</v>
      </c>
      <c r="G60" s="25">
        <v>97.87</v>
      </c>
      <c r="H60" s="25"/>
      <c r="I60" s="25">
        <v>3140.66</v>
      </c>
    </row>
    <row r="61" spans="1:9" x14ac:dyDescent="0.3">
      <c r="A61" s="22" t="s">
        <v>221</v>
      </c>
      <c r="B61" s="22"/>
      <c r="C61" s="22"/>
      <c r="D61" s="22"/>
      <c r="E61" s="22"/>
      <c r="F61" s="22"/>
      <c r="G61" s="24">
        <v>3140.66</v>
      </c>
      <c r="H61" s="24">
        <v>0</v>
      </c>
      <c r="I61" s="29">
        <v>3140.66</v>
      </c>
    </row>
    <row r="63" spans="1:9" x14ac:dyDescent="0.3">
      <c r="A63" s="23"/>
      <c r="B63" s="23"/>
      <c r="C63" s="23"/>
      <c r="D63" s="23"/>
      <c r="E63" s="23"/>
      <c r="F63" s="23"/>
      <c r="G63" s="23"/>
      <c r="H63" s="23"/>
      <c r="I63" s="23"/>
    </row>
    <row r="64" spans="1:9" x14ac:dyDescent="0.3">
      <c r="A64" s="22" t="s">
        <v>220</v>
      </c>
      <c r="B64" s="22"/>
      <c r="C64" s="22"/>
      <c r="D64" s="22"/>
      <c r="E64" s="22"/>
      <c r="F64" s="22"/>
      <c r="G64" s="22"/>
      <c r="H64" s="22"/>
      <c r="I64" s="25">
        <v>0</v>
      </c>
    </row>
    <row r="65" spans="1:9" ht="20.399999999999999" x14ac:dyDescent="0.3">
      <c r="A65" s="28">
        <v>45184</v>
      </c>
      <c r="B65" s="26"/>
      <c r="C65" s="27" t="s">
        <v>219</v>
      </c>
      <c r="D65" s="26" t="s">
        <v>158</v>
      </c>
      <c r="E65" s="26" t="s">
        <v>157</v>
      </c>
      <c r="F65" s="26" t="s">
        <v>156</v>
      </c>
      <c r="G65" s="25">
        <v>0.26</v>
      </c>
      <c r="H65" s="25"/>
      <c r="I65" s="25">
        <v>0.26</v>
      </c>
    </row>
    <row r="66" spans="1:9" x14ac:dyDescent="0.3">
      <c r="A66" s="22" t="s">
        <v>175</v>
      </c>
      <c r="B66" s="22"/>
      <c r="C66" s="22"/>
      <c r="D66" s="22"/>
      <c r="E66" s="22"/>
      <c r="F66" s="22"/>
      <c r="G66" s="24">
        <v>0.26</v>
      </c>
      <c r="H66" s="24">
        <v>0</v>
      </c>
      <c r="I66" s="29">
        <v>0.26</v>
      </c>
    </row>
    <row r="68" spans="1:9" x14ac:dyDescent="0.3">
      <c r="A68" s="23"/>
      <c r="B68" s="23"/>
      <c r="C68" s="23"/>
      <c r="D68" s="23"/>
      <c r="E68" s="23"/>
      <c r="F68" s="23"/>
      <c r="G68" s="23"/>
      <c r="H68" s="23"/>
      <c r="I68" s="23"/>
    </row>
    <row r="69" spans="1:9" x14ac:dyDescent="0.3">
      <c r="A69" s="22" t="s">
        <v>218</v>
      </c>
      <c r="B69" s="22"/>
      <c r="C69" s="22"/>
      <c r="D69" s="22"/>
      <c r="E69" s="22"/>
      <c r="F69" s="22"/>
      <c r="G69" s="22"/>
      <c r="H69" s="22"/>
      <c r="I69" s="25">
        <v>0</v>
      </c>
    </row>
    <row r="70" spans="1:9" ht="20.399999999999999" x14ac:dyDescent="0.3">
      <c r="A70" s="28">
        <v>45184</v>
      </c>
      <c r="B70" s="26"/>
      <c r="C70" s="27" t="s">
        <v>217</v>
      </c>
      <c r="D70" s="26" t="s">
        <v>158</v>
      </c>
      <c r="E70" s="26" t="s">
        <v>157</v>
      </c>
      <c r="F70" s="26" t="s">
        <v>156</v>
      </c>
      <c r="G70" s="25">
        <v>5.65</v>
      </c>
      <c r="H70" s="25"/>
      <c r="I70" s="25">
        <v>5.65</v>
      </c>
    </row>
    <row r="71" spans="1:9" ht="20.399999999999999" x14ac:dyDescent="0.3">
      <c r="A71" s="28">
        <v>45184</v>
      </c>
      <c r="B71" s="26"/>
      <c r="C71" s="27" t="s">
        <v>217</v>
      </c>
      <c r="D71" s="26" t="s">
        <v>158</v>
      </c>
      <c r="E71" s="26" t="s">
        <v>157</v>
      </c>
      <c r="F71" s="26" t="s">
        <v>156</v>
      </c>
      <c r="G71" s="25">
        <v>0.22</v>
      </c>
      <c r="H71" s="25"/>
      <c r="I71" s="25">
        <v>5.87</v>
      </c>
    </row>
    <row r="72" spans="1:9" ht="20.399999999999999" x14ac:dyDescent="0.3">
      <c r="A72" s="28">
        <v>45184</v>
      </c>
      <c r="B72" s="26"/>
      <c r="C72" s="27" t="s">
        <v>217</v>
      </c>
      <c r="D72" s="26" t="s">
        <v>158</v>
      </c>
      <c r="E72" s="26" t="s">
        <v>157</v>
      </c>
      <c r="F72" s="26" t="s">
        <v>156</v>
      </c>
      <c r="G72" s="25">
        <v>1.1000000000000001</v>
      </c>
      <c r="H72" s="25"/>
      <c r="I72" s="25">
        <v>6.97</v>
      </c>
    </row>
    <row r="73" spans="1:9" x14ac:dyDescent="0.3">
      <c r="A73" s="22" t="s">
        <v>216</v>
      </c>
      <c r="B73" s="22"/>
      <c r="C73" s="22"/>
      <c r="D73" s="22"/>
      <c r="E73" s="22"/>
      <c r="F73" s="22"/>
      <c r="G73" s="24">
        <v>6.97</v>
      </c>
      <c r="H73" s="24">
        <v>0</v>
      </c>
      <c r="I73" s="29">
        <v>6.97</v>
      </c>
    </row>
    <row r="75" spans="1:9" x14ac:dyDescent="0.3">
      <c r="A75" s="23"/>
      <c r="B75" s="23"/>
      <c r="C75" s="23"/>
      <c r="D75" s="23"/>
      <c r="E75" s="23"/>
      <c r="F75" s="23"/>
      <c r="G75" s="23"/>
      <c r="H75" s="23"/>
      <c r="I75" s="23"/>
    </row>
    <row r="76" spans="1:9" x14ac:dyDescent="0.3">
      <c r="A76" s="22" t="s">
        <v>215</v>
      </c>
      <c r="B76" s="22"/>
      <c r="C76" s="22"/>
      <c r="D76" s="22"/>
      <c r="E76" s="22"/>
      <c r="F76" s="22"/>
      <c r="G76" s="22"/>
      <c r="H76" s="22"/>
      <c r="I76" s="25">
        <v>0</v>
      </c>
    </row>
    <row r="77" spans="1:9" ht="20.399999999999999" x14ac:dyDescent="0.3">
      <c r="A77" s="28">
        <v>45230</v>
      </c>
      <c r="B77" s="26"/>
      <c r="C77" s="27" t="s">
        <v>210</v>
      </c>
      <c r="D77" s="26" t="s">
        <v>158</v>
      </c>
      <c r="E77" s="26" t="s">
        <v>157</v>
      </c>
      <c r="F77" s="26" t="s">
        <v>156</v>
      </c>
      <c r="G77" s="25"/>
      <c r="H77" s="25">
        <v>18797.689999999999</v>
      </c>
      <c r="I77" s="25">
        <v>-18797.689999999999</v>
      </c>
    </row>
    <row r="78" spans="1:9" ht="20.399999999999999" x14ac:dyDescent="0.3">
      <c r="A78" s="28">
        <v>45473</v>
      </c>
      <c r="B78" s="26"/>
      <c r="C78" s="27" t="s">
        <v>209</v>
      </c>
      <c r="D78" s="26" t="s">
        <v>158</v>
      </c>
      <c r="E78" s="26" t="s">
        <v>157</v>
      </c>
      <c r="F78" s="26" t="s">
        <v>156</v>
      </c>
      <c r="G78" s="25"/>
      <c r="H78" s="25">
        <v>21127</v>
      </c>
      <c r="I78" s="25">
        <v>-39924.69</v>
      </c>
    </row>
    <row r="79" spans="1:9" x14ac:dyDescent="0.3">
      <c r="A79" s="22" t="s">
        <v>168</v>
      </c>
      <c r="B79" s="22"/>
      <c r="C79" s="22"/>
      <c r="D79" s="22"/>
      <c r="E79" s="22"/>
      <c r="F79" s="22"/>
      <c r="G79" s="24">
        <v>0</v>
      </c>
      <c r="H79" s="24">
        <v>39924.69</v>
      </c>
      <c r="I79" s="24">
        <v>-39924.69</v>
      </c>
    </row>
    <row r="81" spans="1:9" x14ac:dyDescent="0.3">
      <c r="A81" s="23"/>
      <c r="B81" s="23"/>
      <c r="C81" s="23"/>
      <c r="D81" s="23"/>
      <c r="E81" s="23"/>
      <c r="F81" s="23"/>
      <c r="G81" s="23"/>
      <c r="H81" s="23"/>
      <c r="I81" s="23"/>
    </row>
    <row r="82" spans="1:9" x14ac:dyDescent="0.3">
      <c r="A82" s="22" t="s">
        <v>214</v>
      </c>
      <c r="B82" s="22"/>
      <c r="C82" s="22"/>
      <c r="D82" s="22"/>
      <c r="E82" s="22"/>
      <c r="F82" s="22"/>
      <c r="G82" s="22"/>
      <c r="H82" s="22"/>
      <c r="I82" s="25">
        <v>40074</v>
      </c>
    </row>
    <row r="83" spans="1:9" ht="20.399999999999999" x14ac:dyDescent="0.3">
      <c r="A83" s="28">
        <v>45229</v>
      </c>
      <c r="B83" s="26"/>
      <c r="C83" s="27" t="s">
        <v>212</v>
      </c>
      <c r="D83" s="26" t="s">
        <v>158</v>
      </c>
      <c r="E83" s="26" t="s">
        <v>157</v>
      </c>
      <c r="F83" s="26" t="s">
        <v>211</v>
      </c>
      <c r="G83" s="25"/>
      <c r="H83" s="25">
        <v>11472</v>
      </c>
      <c r="I83" s="25">
        <v>28602</v>
      </c>
    </row>
    <row r="84" spans="1:9" x14ac:dyDescent="0.3">
      <c r="A84" s="22" t="s">
        <v>164</v>
      </c>
      <c r="B84" s="22"/>
      <c r="C84" s="22"/>
      <c r="D84" s="22"/>
      <c r="E84" s="22"/>
      <c r="F84" s="22"/>
      <c r="G84" s="24">
        <v>0</v>
      </c>
      <c r="H84" s="24">
        <v>11472</v>
      </c>
      <c r="I84" s="24">
        <v>28602</v>
      </c>
    </row>
    <row r="86" spans="1:9" x14ac:dyDescent="0.3">
      <c r="A86" s="23"/>
      <c r="B86" s="23"/>
      <c r="C86" s="23"/>
      <c r="D86" s="23"/>
      <c r="E86" s="23"/>
      <c r="F86" s="23"/>
      <c r="G86" s="23"/>
      <c r="H86" s="23"/>
      <c r="I86" s="23"/>
    </row>
    <row r="87" spans="1:9" x14ac:dyDescent="0.3">
      <c r="A87" s="22" t="s">
        <v>213</v>
      </c>
      <c r="B87" s="22"/>
      <c r="C87" s="22"/>
      <c r="D87" s="22"/>
      <c r="E87" s="22"/>
      <c r="F87" s="22"/>
      <c r="G87" s="22"/>
      <c r="H87" s="22"/>
      <c r="I87" s="25">
        <v>-79670.42</v>
      </c>
    </row>
    <row r="88" spans="1:9" ht="20.399999999999999" x14ac:dyDescent="0.3">
      <c r="A88" s="28">
        <v>45229</v>
      </c>
      <c r="B88" s="26"/>
      <c r="C88" s="27" t="s">
        <v>212</v>
      </c>
      <c r="D88" s="26" t="s">
        <v>158</v>
      </c>
      <c r="E88" s="26" t="s">
        <v>157</v>
      </c>
      <c r="F88" s="26" t="s">
        <v>211</v>
      </c>
      <c r="G88" s="25">
        <v>11472</v>
      </c>
      <c r="H88" s="25"/>
      <c r="I88" s="25">
        <v>-68198.42</v>
      </c>
    </row>
    <row r="89" spans="1:9" ht="20.399999999999999" x14ac:dyDescent="0.3">
      <c r="A89" s="28">
        <v>45230</v>
      </c>
      <c r="B89" s="26"/>
      <c r="C89" s="27" t="s">
        <v>210</v>
      </c>
      <c r="D89" s="26" t="s">
        <v>158</v>
      </c>
      <c r="E89" s="26" t="s">
        <v>157</v>
      </c>
      <c r="F89" s="26" t="s">
        <v>156</v>
      </c>
      <c r="G89" s="25">
        <v>18797.689999999999</v>
      </c>
      <c r="H89" s="25"/>
      <c r="I89" s="25">
        <v>-49400.73</v>
      </c>
    </row>
    <row r="90" spans="1:9" ht="20.399999999999999" x14ac:dyDescent="0.3">
      <c r="A90" s="28">
        <v>45473</v>
      </c>
      <c r="B90" s="26"/>
      <c r="C90" s="27" t="s">
        <v>209</v>
      </c>
      <c r="D90" s="26" t="s">
        <v>158</v>
      </c>
      <c r="E90" s="26" t="s">
        <v>157</v>
      </c>
      <c r="F90" s="26" t="s">
        <v>156</v>
      </c>
      <c r="G90" s="25">
        <v>21127</v>
      </c>
      <c r="H90" s="25"/>
      <c r="I90" s="25">
        <v>-28273.73</v>
      </c>
    </row>
    <row r="91" spans="1:9" x14ac:dyDescent="0.3">
      <c r="A91" s="22" t="s">
        <v>155</v>
      </c>
      <c r="B91" s="22"/>
      <c r="C91" s="22"/>
      <c r="D91" s="22"/>
      <c r="E91" s="22"/>
      <c r="F91" s="22"/>
      <c r="G91" s="24">
        <v>51396.69</v>
      </c>
      <c r="H91" s="24">
        <v>0</v>
      </c>
      <c r="I91" s="24">
        <v>-28273.73</v>
      </c>
    </row>
    <row r="93" spans="1:9" x14ac:dyDescent="0.3">
      <c r="A93" s="23"/>
      <c r="B93" s="23"/>
      <c r="C93" s="23"/>
      <c r="D93" s="23"/>
      <c r="E93" s="23"/>
      <c r="F93" s="23"/>
      <c r="G93" s="23"/>
      <c r="H93" s="23"/>
      <c r="I93" s="23"/>
    </row>
    <row r="94" spans="1:9" ht="15" thickBot="1" x14ac:dyDescent="0.35">
      <c r="A94" s="22" t="s">
        <v>154</v>
      </c>
      <c r="B94" s="22"/>
      <c r="C94" s="22"/>
      <c r="D94" s="22"/>
      <c r="E94" s="22"/>
      <c r="F94" s="22"/>
      <c r="G94" s="21">
        <v>91321.38</v>
      </c>
      <c r="H94" s="21">
        <v>51396.69</v>
      </c>
      <c r="I94" s="21">
        <v>328.27</v>
      </c>
    </row>
    <row r="95" spans="1:9" ht="15" thickTop="1" x14ac:dyDescent="0.3"/>
  </sheetData>
  <pageMargins left="0.75" right="0.75" top="1" bottom="1" header="0.5" footer="0.5"/>
  <drawing r:id="rId1"/>
  <legacyDrawing r:id="rId2"/>
  <controls>
    <mc:AlternateContent xmlns:mc="http://schemas.openxmlformats.org/markup-compatibility/2006">
      <mc:Choice Requires="x14">
        <control shapeId="4097" r:id="rId3" name="Control 1">
          <controlPr defaultSize="0" r:id="rId4">
            <anchor moveWithCells="1">
              <from>
                <xdr:col>0</xdr:col>
                <xdr:colOff>0</xdr:colOff>
                <xdr:row>94</xdr:row>
                <xdr:rowOff>0</xdr:rowOff>
              </from>
              <to>
                <xdr:col>0</xdr:col>
                <xdr:colOff>914400</xdr:colOff>
                <xdr:row>95</xdr:row>
                <xdr:rowOff>38100</xdr:rowOff>
              </to>
            </anchor>
          </controlPr>
        </control>
      </mc:Choice>
      <mc:Fallback>
        <control shapeId="4097" r:id="rId3" name="Control 1"/>
      </mc:Fallback>
    </mc:AlternateContent>
    <mc:AlternateContent xmlns:mc="http://schemas.openxmlformats.org/markup-compatibility/2006">
      <mc:Choice Requires="x14">
        <control shapeId="4098" r:id="rId5" name="Control 2">
          <controlPr defaultSize="0" r:id="rId6">
            <anchor moveWithCells="1">
              <from>
                <xdr:col>0</xdr:col>
                <xdr:colOff>617220</xdr:colOff>
                <xdr:row>94</xdr:row>
                <xdr:rowOff>0</xdr:rowOff>
              </from>
              <to>
                <xdr:col>1</xdr:col>
                <xdr:colOff>335280</xdr:colOff>
                <xdr:row>95</xdr:row>
                <xdr:rowOff>38100</xdr:rowOff>
              </to>
            </anchor>
          </controlPr>
        </control>
      </mc:Choice>
      <mc:Fallback>
        <control shapeId="4098" r:id="rId5" name="Control 2"/>
      </mc:Fallback>
    </mc:AlternateContent>
    <mc:AlternateContent xmlns:mc="http://schemas.openxmlformats.org/markup-compatibility/2006">
      <mc:Choice Requires="x14">
        <control shapeId="4099" r:id="rId7" name="Control 3">
          <controlPr defaultSize="0" r:id="rId8">
            <anchor moveWithCells="1">
              <from>
                <xdr:col>1</xdr:col>
                <xdr:colOff>0</xdr:colOff>
                <xdr:row>94</xdr:row>
                <xdr:rowOff>0</xdr:rowOff>
              </from>
              <to>
                <xdr:col>1</xdr:col>
                <xdr:colOff>914400</xdr:colOff>
                <xdr:row>95</xdr:row>
                <xdr:rowOff>38100</xdr:rowOff>
              </to>
            </anchor>
          </controlPr>
        </control>
      </mc:Choice>
      <mc:Fallback>
        <control shapeId="4099" r:id="rId7" name="Control 3"/>
      </mc:Fallback>
    </mc:AlternateContent>
  </controls>
</worksheet>
</file>

<file path=docProps/app.xml><?xml version="1.0" encoding="utf-8"?>
<Properties xmlns="http://schemas.openxmlformats.org/officeDocument/2006/extended-properties" xmlns:vt="http://schemas.openxmlformats.org/officeDocument/2006/docPropsVTypes">
  <Template/>
  <Application>Microsoft Excel</Application>
  <DocSecurity>0</DocSecurity>
  <ScaleCrop>false</ScaleCrop>
  <HeadingPairs>
    <vt:vector size="4" baseType="variant">
      <vt:variant>
        <vt:lpstr>Worksheets</vt:lpstr>
      </vt:variant>
      <vt:variant>
        <vt:i4>6</vt:i4>
      </vt:variant>
      <vt:variant>
        <vt:lpstr>Named Ranges</vt:lpstr>
      </vt:variant>
      <vt:variant>
        <vt:i4>1</vt:i4>
      </vt:variant>
    </vt:vector>
  </HeadingPairs>
  <TitlesOfParts>
    <vt:vector size="7" baseType="lpstr">
      <vt:lpstr>Reporting Template</vt:lpstr>
      <vt:lpstr>Summary</vt:lpstr>
      <vt:lpstr>SOA FY22-23</vt:lpstr>
      <vt:lpstr>GL FY22-23</vt:lpstr>
      <vt:lpstr>SOA FY23-24</vt:lpstr>
      <vt:lpstr>GL FY23-24</vt:lpstr>
      <vt:lpstr>'Reporting Template'!_Hlk129185548</vt:lpstr>
    </vt:vector>
  </TitlesOfParts>
  <Manager/>
  <Company/>
  <LinksUpToDate>false</LinksUpToDate>
  <SharedDoc>false</SharedDoc>
  <HyperlinksChanged>false</HyperlinksChanged>
  <AppVersion>16.0300</AppVersion>
</Properties>
</file>

<file path=docProps/core.xml><?xml version="1.0" encoding="utf-8"?>
<cp:coreProperties xmlns:cp="http://schemas.openxmlformats.org/package/2006/metadata/core-properties" xmlns:dc="http://purl.org/dc/elements/1.1/" xmlns:dcterms="http://purl.org/dc/terms/" xmlns:dcmitype="http://purl.org/dc/dcmitype/" xmlns:xsi="http://www.w3.org/2001/XMLSchema-instance">
  <dc:title/>
  <dc:subject/>
  <dc:creator>Lindsey Littlepage</dc:creator>
  <cp:keywords/>
  <dc:description/>
  <cp:lastModifiedBy>Brian Lara</cp:lastModifiedBy>
  <dcterms:created xsi:type="dcterms:W3CDTF">2024-11-04T17:45:58Z</dcterms:created>
  <dcterms:modified xsi:type="dcterms:W3CDTF">2024-11-05T21:03:43Z</dcterms:modified>
  <cp:category/>
  <cp:contentStatus/>
</cp:coreProperties>
</file>