
<file path=[Content_Types].xml><?xml version="1.0" encoding="utf-8"?>
<Types xmlns="http://schemas.openxmlformats.org/package/2006/content-types">
  <Default Extension="bin" ContentType="application/vnd.ms-office.activeX"/>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2.xml" ContentType="application/vnd.ms-office.activeX+xml"/>
  <Override PartName="/xl/activeX/activeX3.xml" ContentType="application/vnd.ms-office.activeX+xml"/>
  <Override PartName="/xl/drawings/drawing2.xml" ContentType="application/vnd.openxmlformats-officedocument.drawing+xml"/>
  <Override PartName="/xl/activeX/activeX4.xml" ContentType="application/vnd.ms-office.activeX+xml"/>
  <Override PartName="/xl/activeX/activeX5.xml" ContentType="application/vnd.ms-office.activeX+xml"/>
  <Override PartName="/xl/activeX/activeX6.xml" ContentType="application/vnd.ms-office.activeX+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https://csmci-my.sharepoint.com/personal/knowak_csmci_com/Documents/CA Clients/Julian Charter School/FY23-24/State and District Reporting/LREBG/CC/"/>
    </mc:Choice>
  </mc:AlternateContent>
  <xr:revisionPtr revIDLastSave="0" documentId="8_{754CAA9D-7B10-42F8-BF6C-C6DB1080498B}" xr6:coauthVersionLast="47" xr6:coauthVersionMax="47" xr10:uidLastSave="{00000000-0000-0000-0000-000000000000}"/>
  <bookViews>
    <workbookView xWindow="-108" yWindow="-108" windowWidth="23256" windowHeight="12576" xr2:uid="{00000000-000D-0000-FFFF-FFFF00000000}"/>
  </bookViews>
  <sheets>
    <sheet name="Reporting Template" sheetId="6" r:id="rId1"/>
    <sheet name="Summary" sheetId="5" r:id="rId2"/>
    <sheet name="SOA FY22-23" sheetId="1" r:id="rId3"/>
    <sheet name="GL FY22-23" sheetId="3" r:id="rId4"/>
    <sheet name="SOA FY23-24" sheetId="2" r:id="rId5"/>
    <sheet name="GL FY23-24" sheetId="4" r:id="rId6"/>
  </sheets>
  <definedNames>
    <definedName name="_Hlk129185548" localSheetId="0">'Reporting Template'!$A$11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6" l="1"/>
  <c r="B20" i="6"/>
  <c r="D20" i="6" s="1"/>
  <c r="D28" i="6"/>
  <c r="D27" i="6"/>
  <c r="D26" i="6"/>
  <c r="D15" i="6"/>
  <c r="D31" i="5"/>
  <c r="D30" i="5"/>
  <c r="D29" i="5"/>
  <c r="D28" i="5"/>
  <c r="D27" i="5"/>
  <c r="D26" i="5"/>
  <c r="D25" i="5"/>
  <c r="D15" i="5"/>
  <c r="D14" i="5"/>
  <c r="D13" i="5"/>
  <c r="D12" i="5"/>
  <c r="D11" i="5"/>
  <c r="D10" i="5"/>
  <c r="D9" i="5"/>
  <c r="D33" i="5"/>
  <c r="D17" i="5"/>
  <c r="L14" i="5"/>
  <c r="L3" i="5"/>
</calcChain>
</file>

<file path=xl/sharedStrings.xml><?xml version="1.0" encoding="utf-8"?>
<sst xmlns="http://schemas.openxmlformats.org/spreadsheetml/2006/main" count="1309" uniqueCount="300">
  <si>
    <t>Cedar Cove</t>
  </si>
  <si>
    <t>Statement of Activities</t>
  </si>
  <si>
    <t>Reporting Book:</t>
  </si>
  <si>
    <t>ACCRUAL</t>
  </si>
  <si>
    <t>As of Date:</t>
  </si>
  <si>
    <t>06/30/2023</t>
  </si>
  <si>
    <t>Location:</t>
  </si>
  <si>
    <t>JCS070--Cedar Cove</t>
  </si>
  <si>
    <t xml:space="preserve"> </t>
  </si>
  <si>
    <t>0000-Unrestricted</t>
  </si>
  <si>
    <t>1100-Unrestricted Lottery</t>
  </si>
  <si>
    <t>1400-Education Protection Account</t>
  </si>
  <si>
    <t>3213-ESSER III</t>
  </si>
  <si>
    <t>3310-SPED IDEA Part B</t>
  </si>
  <si>
    <t>6266-Educator Effectiveness 2021</t>
  </si>
  <si>
    <t>6300-Restricted Lottery</t>
  </si>
  <si>
    <t>6500-SPED State/County/District</t>
  </si>
  <si>
    <t>6546-State Mental Health Level 1 &amp; 2</t>
  </si>
  <si>
    <t>6762-Arts and Music Discretionary Block</t>
  </si>
  <si>
    <t>7311-Classified Employee Profess Develop</t>
  </si>
  <si>
    <t>7413-A-G Learning Loss</t>
  </si>
  <si>
    <t>7425-Expanded Learning Opportunities 90%</t>
  </si>
  <si>
    <t>7435-Learning Recovery Emerg Block Grant</t>
  </si>
  <si>
    <t>9518-COPES Grant</t>
  </si>
  <si>
    <t>All Restrictions</t>
  </si>
  <si>
    <t>Year To Date</t>
  </si>
  <si>
    <t>Actual</t>
  </si>
  <si>
    <t xml:space="preserve">  LCFF Revenue</t>
  </si>
  <si>
    <t xml:space="preserve">  </t>
  </si>
  <si>
    <t xml:space="preserve">    801100 - LCFF Revenues</t>
  </si>
  <si>
    <t xml:space="preserve">    801200 - Education Protection Account Revenue</t>
  </si>
  <si>
    <t xml:space="preserve">    801900 - Prior Year Income/Adjustments</t>
  </si>
  <si>
    <t xml:space="preserve">    809600 - Charter Schools Funding In-Lieu of Property Taxes</t>
  </si>
  <si>
    <t xml:space="preserve">  Total LCFF Revenue</t>
  </si>
  <si>
    <t xml:space="preserve">  Federal Revenue</t>
  </si>
  <si>
    <t xml:space="preserve">    818100 - Special Education - Entitlement</t>
  </si>
  <si>
    <t xml:space="preserve">  Total Federal Revenue</t>
  </si>
  <si>
    <t xml:space="preserve">  State Revenue</t>
  </si>
  <si>
    <t xml:space="preserve">    855000 - Mandated Block Grant</t>
  </si>
  <si>
    <t xml:space="preserve">    856000 - State Lottery Revenue</t>
  </si>
  <si>
    <t xml:space="preserve">    859000 - All Other State Revenues</t>
  </si>
  <si>
    <t xml:space="preserve">    859900 - Prior Year State Income</t>
  </si>
  <si>
    <t xml:space="preserve">    879200 - SPED State/Other Transfers of Apportionments from County</t>
  </si>
  <si>
    <t xml:space="preserve">  Total State Revenue</t>
  </si>
  <si>
    <t xml:space="preserve">  Local Revenue</t>
  </si>
  <si>
    <t xml:space="preserve">    866000 - Interest Income</t>
  </si>
  <si>
    <t xml:space="preserve">    868200 - Foundation Grants/Donations</t>
  </si>
  <si>
    <t xml:space="preserve">    869900 - All Other Local Revenue</t>
  </si>
  <si>
    <t xml:space="preserve">  Total Local Revenue</t>
  </si>
  <si>
    <t xml:space="preserve">  Total Revenue</t>
  </si>
  <si>
    <t xml:space="preserve">  Certificated Salaries</t>
  </si>
  <si>
    <t xml:space="preserve">    110000 - Teachers' Salaries</t>
  </si>
  <si>
    <t xml:space="preserve">    112000 - Substitute Expense</t>
  </si>
  <si>
    <t xml:space="preserve">    120000 - Certificated Pupil Support Salaries</t>
  </si>
  <si>
    <t xml:space="preserve">    130000 - Certificated Supervisor and Administrator Salaries</t>
  </si>
  <si>
    <t xml:space="preserve">  Total Certificated Salaries</t>
  </si>
  <si>
    <t xml:space="preserve">  Classified Salaries</t>
  </si>
  <si>
    <t xml:space="preserve">    210000 - Instructional Aide Salaries</t>
  </si>
  <si>
    <t xml:space="preserve">    220000 - Classified Support Salaries (Maintenance, Food)</t>
  </si>
  <si>
    <t xml:space="preserve">    230000 - Classified Supervisor and Administrator Salaries</t>
  </si>
  <si>
    <t xml:space="preserve">    240000 - Clerical, Technical, and Office Staff Salaries</t>
  </si>
  <si>
    <t xml:space="preserve">    290000 - Other Classified Salaries (Noon and Yard Sup, etc.)</t>
  </si>
  <si>
    <t xml:space="preserve">  Total Classified Salaries</t>
  </si>
  <si>
    <t xml:space="preserve">  Benefits</t>
  </si>
  <si>
    <t xml:space="preserve">    310100 - State Teachers' Retirement System, certificated positions</t>
  </si>
  <si>
    <t xml:space="preserve">    310200 - Employer STRS Classified</t>
  </si>
  <si>
    <t xml:space="preserve">    320200 - Public Employees' Retirement System, classified positions</t>
  </si>
  <si>
    <t xml:space="preserve">    330100 - OASDI/Medicare Certificated, Unrestricted</t>
  </si>
  <si>
    <t xml:space="preserve">    330200 - OASDI/Medicare Classified</t>
  </si>
  <si>
    <t xml:space="preserve">    340100 - Health &amp; Welfare Benefits, Certificated</t>
  </si>
  <si>
    <t xml:space="preserve">    340200 - Health &amp; Welfare Benefits Classified</t>
  </si>
  <si>
    <t xml:space="preserve">    350100 - State Unemployment Insurance Certificated</t>
  </si>
  <si>
    <t xml:space="preserve">    350200 - State Unemployment Insurance Classified</t>
  </si>
  <si>
    <t xml:space="preserve">    360100 - Worker Compensation Insurance</t>
  </si>
  <si>
    <t xml:space="preserve">    360200 - Worker Compensation Insurance</t>
  </si>
  <si>
    <t xml:space="preserve">    390300 - Unallocated Other Employee Benefits</t>
  </si>
  <si>
    <t xml:space="preserve">  Total Benefits</t>
  </si>
  <si>
    <t xml:space="preserve">  Total Salaries and Benefits</t>
  </si>
  <si>
    <t xml:space="preserve">  Books and Supplies</t>
  </si>
  <si>
    <t xml:space="preserve">    410000 - Approved Textbooks and Core Curriculum</t>
  </si>
  <si>
    <t xml:space="preserve">    420000 - Books and Other Reference Materials</t>
  </si>
  <si>
    <t xml:space="preserve">    430000 - Materials and Supplies</t>
  </si>
  <si>
    <t xml:space="preserve">    431500 - Classroom Materials and Supplies</t>
  </si>
  <si>
    <t xml:space="preserve">    438100 - Materials for Plant Maintenance</t>
  </si>
  <si>
    <t xml:space="preserve">    440000 - Noncapitalized Equipment</t>
  </si>
  <si>
    <t xml:space="preserve">    441000 - Software and Software Licensing</t>
  </si>
  <si>
    <t xml:space="preserve">    443000 - Noncapitalized Student Equipment</t>
  </si>
  <si>
    <t xml:space="preserve">  Total Books and Supplies</t>
  </si>
  <si>
    <t xml:space="preserve">  Services</t>
  </si>
  <si>
    <t xml:space="preserve">    520000 - Travel and Conferences</t>
  </si>
  <si>
    <t xml:space="preserve">    521000 - Training and Development Expense</t>
  </si>
  <si>
    <t xml:space="preserve">    530000 - Dues and Memberships</t>
  </si>
  <si>
    <t xml:space="preserve">    540000 - Insurance</t>
  </si>
  <si>
    <t xml:space="preserve">    550000 - Operation and Housekeeping Services</t>
  </si>
  <si>
    <t xml:space="preserve">    550100 - Utilities</t>
  </si>
  <si>
    <t xml:space="preserve">    560000 - Space Rental/Leases Expense</t>
  </si>
  <si>
    <t xml:space="preserve">    560200 - Other Space Rental</t>
  </si>
  <si>
    <t xml:space="preserve">    560500 - Equipment Rental/Lease Expense</t>
  </si>
  <si>
    <t xml:space="preserve">    580000 - Professional/Consulting Services and Operating Expenditures</t>
  </si>
  <si>
    <t xml:space="preserve">    580300 - Banking and Payroll Service Fees</t>
  </si>
  <si>
    <t xml:space="preserve">    580500 - Legal Services</t>
  </si>
  <si>
    <t xml:space="preserve">    580600 - Audit Services</t>
  </si>
  <si>
    <t xml:space="preserve">    580700 - Legal Settlements</t>
  </si>
  <si>
    <t xml:space="preserve">    581000 - Educational Consultants</t>
  </si>
  <si>
    <t xml:space="preserve">    581100 - Student Transportation</t>
  </si>
  <si>
    <t xml:space="preserve">    581200 - Other Student Activities</t>
  </si>
  <si>
    <t xml:space="preserve">    581500 - Advertising/Recruiting</t>
  </si>
  <si>
    <t xml:space="preserve">    582500 - School Pathways</t>
  </si>
  <si>
    <t xml:space="preserve">    587300 - Financial Services</t>
  </si>
  <si>
    <t xml:space="preserve">    587400 - Personnel Services</t>
  </si>
  <si>
    <t xml:space="preserve">    587500 - District Oversight Fee</t>
  </si>
  <si>
    <t xml:space="preserve">    589000 - Interest Expense/Fees</t>
  </si>
  <si>
    <t xml:space="preserve">    589100 - Charter School Capital Fees</t>
  </si>
  <si>
    <t xml:space="preserve">    590000 - Communications (Tele., Internet, Copies,Postage,Messenger)</t>
  </si>
  <si>
    <t xml:space="preserve">  Total Services</t>
  </si>
  <si>
    <t xml:space="preserve">  Capital Outlay</t>
  </si>
  <si>
    <t xml:space="preserve">    690000 - Depreciation Expense</t>
  </si>
  <si>
    <t xml:space="preserve">  Total Capital Outlay</t>
  </si>
  <si>
    <t xml:space="preserve">  Other Outgo</t>
  </si>
  <si>
    <t xml:space="preserve">    743800 - Debt Service - Interest</t>
  </si>
  <si>
    <t xml:space="preserve">  Total Other Outgo</t>
  </si>
  <si>
    <t xml:space="preserve">  Total Operational Expenses</t>
  </si>
  <si>
    <t xml:space="preserve">  Total Expenses</t>
  </si>
  <si>
    <t xml:space="preserve">  Other Financing Sources/Uses</t>
  </si>
  <si>
    <t xml:space="preserve">    Contributions Between Resources</t>
  </si>
  <si>
    <t xml:space="preserve">    </t>
  </si>
  <si>
    <t xml:space="preserve">      898000 - Contributions to/from Unrestricted</t>
  </si>
  <si>
    <t xml:space="preserve">  Total Other Financing Sources/Uses</t>
  </si>
  <si>
    <t xml:space="preserve">  Total Net Increase/(Decrease) in Net Assets</t>
  </si>
  <si>
    <t>Financials shown on a modified accrual basis except for June 30 which is full accrual</t>
  </si>
  <si>
    <t>Created on : 11/04/2024 9:48 AM PST</t>
  </si>
  <si>
    <t>Created on : 11/04/2024 9:49 AM PST</t>
  </si>
  <si>
    <t xml:space="preserve">    560100 - Building Maintenance</t>
  </si>
  <si>
    <t xml:space="preserve">    430100 - Positive Behavior Expenses</t>
  </si>
  <si>
    <t xml:space="preserve">    360300 - Unallocated Worker's Comp Insurance</t>
  </si>
  <si>
    <t xml:space="preserve">    190000 - Other Certificated Salaries</t>
  </si>
  <si>
    <t xml:space="preserve">    829900 - Prior Year Federal Income</t>
  </si>
  <si>
    <t xml:space="preserve">    829400 - Title IV</t>
  </si>
  <si>
    <t xml:space="preserve">    829200 - Title II</t>
  </si>
  <si>
    <t xml:space="preserve">    829100 - Title I Federal Revenue</t>
  </si>
  <si>
    <t xml:space="preserve">    818200 - Special Education - Mental Health</t>
  </si>
  <si>
    <t>06/30/2024</t>
  </si>
  <si>
    <t>7812-Ethnic Studies Block Grant</t>
  </si>
  <si>
    <t>7412-A-G Access/Success Grant</t>
  </si>
  <si>
    <t>6770-Prop28-Arts&amp;Music in Schools (AMS)</t>
  </si>
  <si>
    <t>6053-Universal Pre K planning Grant</t>
  </si>
  <si>
    <t>4127-Title IV Part A Student Sup Acad En</t>
  </si>
  <si>
    <t>4126-Essa Title V, Rural and Low Income</t>
  </si>
  <si>
    <t>4035-Title II Improving Teacher Quality</t>
  </si>
  <si>
    <t>3327-SPED IDEA mental health</t>
  </si>
  <si>
    <t>3010-Title I, Part A Basic Grants</t>
  </si>
  <si>
    <t>Grand total</t>
  </si>
  <si>
    <t>Totals for 965000 - Deferred Revenue</t>
  </si>
  <si>
    <t>GJ</t>
  </si>
  <si>
    <t>JCS070</t>
  </si>
  <si>
    <t>7435</t>
  </si>
  <si>
    <t>JCS CC: to move to deferred as unspent. Rest.7435</t>
  </si>
  <si>
    <t>FY 22/23 Income Accrual - JCS CC-to reclass from revenue to Deferred as unspent</t>
  </si>
  <si>
    <t>OBJ</t>
  </si>
  <si>
    <t>8054-2-To reclass unspent 7435 to Deferred-</t>
  </si>
  <si>
    <t>965000 - Deferred Revenue (Balance forward As of 07/01/2022)</t>
  </si>
  <si>
    <t>Totals for 912400-JCS-020 - Cash in Chase</t>
  </si>
  <si>
    <t>APJ</t>
  </si>
  <si>
    <t>Payments - CA108: 2023/06/08 12:35:33:5176 Batch Summary Entry</t>
  </si>
  <si>
    <t>Payments - CA108: 2023/06/06 12:29:08:8698 Batch Summary Entry</t>
  </si>
  <si>
    <t>912400-JCS-020 - Cash in Chase (Balance forward As of 07/01/2022)</t>
  </si>
  <si>
    <t>Totals for 911000-JCS-070 - Cash in County Treasury Cedar Cove</t>
  </si>
  <si>
    <t>ARJ</t>
  </si>
  <si>
    <t>Cash Management Transactions - CA108: 2023/04/10 Batch Summary Entry</t>
  </si>
  <si>
    <t>911000-JCS-070 - Cash in County Treasury Cedar Cove (Balance forward As of 07/01/2022)</t>
  </si>
  <si>
    <t>Totals for 859000 - All Other State Revenues</t>
  </si>
  <si>
    <t>7605-1-11.7.22 CC Deposit - FY22-23 Learning Recovery Grant - 11.7.-11.7.22 CC Deposit - FY22-23 Learning Recovery Grant - TR000</t>
  </si>
  <si>
    <t>859000 - All Other State Revenues (Balance forward As of 07/01/2022)</t>
  </si>
  <si>
    <t>Totals for 430000 - Materials and Supplies</t>
  </si>
  <si>
    <t>JCS CC: Rest.7435 to unrestricted. Institute For Multi-Sensory Education, LLC - Partial Invoice</t>
  </si>
  <si>
    <t>JCS CC: Rest.7435 to unrestricted</t>
  </si>
  <si>
    <t>Bills - CA108: 2023/06/07 22:23:52:8042 Batch Summary Entry</t>
  </si>
  <si>
    <t>Bills - CA108: 2023/06/01 12:11:40:2395 Batch Summary Entry</t>
  </si>
  <si>
    <t>430000 - Materials and Supplies (Balance forward As of 07/01/2022)</t>
  </si>
  <si>
    <t>Balance</t>
  </si>
  <si>
    <t>Credit</t>
  </si>
  <si>
    <t>Debit</t>
  </si>
  <si>
    <t>JNL</t>
  </si>
  <si>
    <t>Location</t>
  </si>
  <si>
    <t>Restriction</t>
  </si>
  <si>
    <t>Memo/Description</t>
  </si>
  <si>
    <t>Doc</t>
  </si>
  <si>
    <t>Posted dt.</t>
  </si>
  <si>
    <t>7435--7435-Learning Recovery Emerg Block Grant</t>
  </si>
  <si>
    <t>Restriction:</t>
  </si>
  <si>
    <t>End Date:</t>
  </si>
  <si>
    <t>Start Date:</t>
  </si>
  <si>
    <t>General Ledger report</t>
  </si>
  <si>
    <t>Report name:</t>
  </si>
  <si>
    <t>Julian Charter School</t>
  </si>
  <si>
    <t>Company name:</t>
  </si>
  <si>
    <t>CC: To recognize revenue Rest.7435 as spent</t>
  </si>
  <si>
    <t>Oct 2023 Recognize revenue from Deferred as spent - CC</t>
  </si>
  <si>
    <t>Quick Payments - CA108: 2023/11/14 12:28:48:5821 Batch Summary Entry</t>
  </si>
  <si>
    <t>965000 - Deferred Revenue (Balance forward As of 07/01/2023)</t>
  </si>
  <si>
    <t>912400-JCS-020 - Cash in Chase (Balance forward As of 07/01/2023)</t>
  </si>
  <si>
    <t>911000-JCS-070 - Cash in County Treasury Cedar Cove (Balance forward As of 07/01/2023)</t>
  </si>
  <si>
    <t>859000 - All Other State Revenues (Balance forward As of 07/01/2023)</t>
  </si>
  <si>
    <t>Totals for 350200 - State Unemployment Insurance Classified</t>
  </si>
  <si>
    <t>Payroll -- ER UNEMPLOYMENT-Class-JCS SM PE 9/15/23 PD 9/15/23 Payroll Expenses</t>
  </si>
  <si>
    <t>350200 - State Unemployment Insurance Classified (Balance forward As of 07/01/2023)</t>
  </si>
  <si>
    <t>Totals for 350100 - State Unemployment Insurance Certificated</t>
  </si>
  <si>
    <t>Payroll -- ER UNEMPLOYMENT-Cert-JCS MO PE 9.30.2023 PD 9.15.2023 Payroll Expenses</t>
  </si>
  <si>
    <t>Payroll -- ER UNEMPLOYMENT-Cert-JCS SM PE 9/15/23 PD 9/15/23 Payroll Expenses</t>
  </si>
  <si>
    <t>Payroll -- ER UNEMPLOYMENT-Cert-JCS MO PE 8.31.2023 PD 8.25.2023 Payroll Expenses</t>
  </si>
  <si>
    <t>Payroll -- ER UNEMPLOYMENT-Cert-JCS MO PE 7.31.2023 PD 7.26.2023 Payroll Expenses</t>
  </si>
  <si>
    <t>350100 - State Unemployment Insurance Certificated (Balance forward As of 07/01/2023)</t>
  </si>
  <si>
    <t>Totals for 340200 - Health &amp; Welfare Benefits Classified</t>
  </si>
  <si>
    <t>Sept 2023 Monthly Allocation</t>
  </si>
  <si>
    <t>340200 - Health &amp; Welfare Benefits Classified (Balance forward As of 07/01/2023)</t>
  </si>
  <si>
    <t>Totals for 340100 - Health &amp; Welfare Benefits, Certificated</t>
  </si>
  <si>
    <t>July 2023 - June 2024 Payroll-Ludwig, Ellen</t>
  </si>
  <si>
    <t>Aug 2023 Monthly Allocation</t>
  </si>
  <si>
    <t>July 2023 Monthly Allocation</t>
  </si>
  <si>
    <t>340100 - Health &amp; Welfare Benefits, Certificated (Balance forward As of 07/01/2023)</t>
  </si>
  <si>
    <t>Totals for 330200 - OASDI/Medicare Classified</t>
  </si>
  <si>
    <t>Payroll -- ER MEDICARE-Class-JCS SM PE 9/15/23 PD 9/15/23 Payroll Expenses</t>
  </si>
  <si>
    <t>Payroll -- ER OASDI-Class-JCS SM PE 9/15/23 PD 9/15/23 Payroll Expenses</t>
  </si>
  <si>
    <t>330200 - OASDI/Medicare Classified (Balance forward As of 07/01/2023)</t>
  </si>
  <si>
    <t>Totals for 330100 - OASDI/Medicare Certificated, Unrestricted</t>
  </si>
  <si>
    <t>Payroll -- ER MEDICARE-Cert-JCS MO PE 9.30.2023 PD 9.15.2023 Payroll Expenses</t>
  </si>
  <si>
    <t>9.15.23 Reclass Special Payroll - Ilene Cooper 020 to 070</t>
  </si>
  <si>
    <t>Payroll -- ER MEDICARE-Cert-JCS SM PE 9/15/23 PD 9/15/23 Payroll Expenses</t>
  </si>
  <si>
    <t>Payroll -- ER MEDICARE-Cert-JCS MO PE 8.31.2023 PD 8.25.2023 Payroll Expenses</t>
  </si>
  <si>
    <t>Payroll -- ER MEDICARE-Cert-JCS MO PE 7.31.2023 PD 7.26.2023 Payroll Expenses</t>
  </si>
  <si>
    <t>330100 - OASDI/Medicare Certificated, Unrestricted (Balance forward As of 07/01/2023)</t>
  </si>
  <si>
    <t>Totals for 310100 - State Teachers' Retirement System, certificated positions</t>
  </si>
  <si>
    <t>Payroll -- ER STRS-Cert-JCS MO PE 8.31.2023 PD 8.25.2023 Payroll Expenses</t>
  </si>
  <si>
    <t>Payroll -- ER STRS-Cert-JCS MO PE 7.31.2023 PD 7.26.2023 Payroll Expenses</t>
  </si>
  <si>
    <t>310100 - State Teachers' Retirement System, certificated positions (Balance forward As of 07/01/2023)</t>
  </si>
  <si>
    <t>Totals for 240000 - Clerical, Technical, and Office Staff Salaries</t>
  </si>
  <si>
    <t>Payroll -- PAYROLL EXPENSE-JCS SM PE 9/15/23 PD 9/15/23 Payroll Expenses</t>
  </si>
  <si>
    <t>240000 - Clerical, Technical, and Office Staff Salaries (Balance forward As of 07/01/2023)</t>
  </si>
  <si>
    <t>Totals for 210000 - Instructional Aide Salaries</t>
  </si>
  <si>
    <t>210000 - Instructional Aide Salaries (Balance forward As of 07/01/2023)</t>
  </si>
  <si>
    <t>Totals for 130000 - Certificated Supervisor and Administrator Salaries</t>
  </si>
  <si>
    <t>Payroll -- PAYROLL EXPENSE-JCS MO PE 9.30.2023 PD 9.15.2023 Payroll Expenses</t>
  </si>
  <si>
    <t>130000 - Certificated Supervisor and Administrator Salaries (Balance forward As of 07/01/2023)</t>
  </si>
  <si>
    <t>Totals for 112000 - Substitute Expense</t>
  </si>
  <si>
    <t>112000 - Substitute Expense (Balance forward As of 07/01/2023)</t>
  </si>
  <si>
    <t>Totals for 110000 - Teachers' Salaries</t>
  </si>
  <si>
    <t>Payroll -- PAYROLL EXPENSE-JCS MO PE 8.31.2023 PD 8.25.2023 Payroll Expenses</t>
  </si>
  <si>
    <t>Payroll -- PAYROLL EXPENSE-JCS MO PE 7.31.2023 PD 7.26.2023 Payroll Expenses</t>
  </si>
  <si>
    <t>110000 - Teachers' Salaries (Balance forward As of 07/01/2023)</t>
  </si>
  <si>
    <t>UNSPENT FUNDS</t>
  </si>
  <si>
    <t>FY22-23 Reporting Totals</t>
  </si>
  <si>
    <t>PRIOR APPORTIONMETS</t>
  </si>
  <si>
    <t>REVISED ALLOCATION</t>
  </si>
  <si>
    <t>OVERPAID AMOUNT</t>
  </si>
  <si>
    <t>FY23-24 Reporting Totals</t>
  </si>
  <si>
    <t>JCS - Cedar Cove</t>
  </si>
  <si>
    <t>SBM TO FILL OUT THIS SECTION</t>
  </si>
  <si>
    <t>Primary Contact</t>
  </si>
  <si>
    <t>Fiscal Contact</t>
  </si>
  <si>
    <t>First Name:</t>
  </si>
  <si>
    <t>Last Name:</t>
  </si>
  <si>
    <t>Title:</t>
  </si>
  <si>
    <t>Phone Number:</t>
  </si>
  <si>
    <t>Ext:</t>
  </si>
  <si>
    <t>Email:</t>
  </si>
  <si>
    <t>Learning Recovery Emergency Block Grant Reporting Template for Interim Expenditures</t>
  </si>
  <si>
    <t>Allowable Uses of Funds</t>
  </si>
  <si>
    <t xml:space="preserve">Fiscal Year (FY) 2022−23 Expenditures  </t>
  </si>
  <si>
    <t>FY 2023−24 Expenditures</t>
  </si>
  <si>
    <t>Total</t>
  </si>
  <si>
    <r>
      <t>Performance Period:</t>
    </r>
    <r>
      <rPr>
        <sz val="12"/>
        <color rgb="FFFFFFFF"/>
        <rFont val="Arial"/>
        <family val="2"/>
      </rPr>
      <t xml:space="preserve"> 7/1/2022−6/30/2023</t>
    </r>
  </si>
  <si>
    <r>
      <t>Performance Period:</t>
    </r>
    <r>
      <rPr>
        <sz val="12"/>
        <color rgb="FFFFFFFF"/>
        <rFont val="Arial"/>
        <family val="2"/>
      </rPr>
      <t xml:space="preserve"> 7/1/2023−6/30/2024</t>
    </r>
  </si>
  <si>
    <r>
      <t>Due:</t>
    </r>
    <r>
      <rPr>
        <sz val="12"/>
        <color rgb="FFFFFFFF"/>
        <rFont val="Arial"/>
        <family val="2"/>
      </rPr>
      <t xml:space="preserve"> 12/15/2024</t>
    </r>
  </si>
  <si>
    <r>
      <t xml:space="preserve">(A) </t>
    </r>
    <r>
      <rPr>
        <sz val="12"/>
        <color rgb="FF000000"/>
        <rFont val="Arial"/>
        <family val="2"/>
      </rPr>
      <t>Instructional learning time for the 2022–23 through 2027–28 school years by:</t>
    </r>
  </si>
  <si>
    <r>
      <t>·</t>
    </r>
    <r>
      <rPr>
        <sz val="7"/>
        <color rgb="FF000000"/>
        <rFont val="Times New Roman"/>
        <family val="1"/>
      </rPr>
      <t xml:space="preserve">         </t>
    </r>
    <r>
      <rPr>
        <sz val="12"/>
        <color rgb="FF000000"/>
        <rFont val="Arial"/>
        <family val="2"/>
      </rPr>
      <t xml:space="preserve">increasing the number of instructional days or minutes provided during the school year, </t>
    </r>
  </si>
  <si>
    <r>
      <t>·</t>
    </r>
    <r>
      <rPr>
        <sz val="7"/>
        <color rgb="FF000000"/>
        <rFont val="Times New Roman"/>
        <family val="1"/>
      </rPr>
      <t xml:space="preserve">         </t>
    </r>
    <r>
      <rPr>
        <sz val="12"/>
        <color rgb="FF000000"/>
        <rFont val="Arial"/>
        <family val="2"/>
      </rPr>
      <t xml:space="preserve">providing summer school or intersessional instructional programs, </t>
    </r>
  </si>
  <si>
    <r>
      <t>·</t>
    </r>
    <r>
      <rPr>
        <sz val="7"/>
        <color rgb="FF000000"/>
        <rFont val="Times New Roman"/>
        <family val="1"/>
      </rPr>
      <t xml:space="preserve">         </t>
    </r>
    <r>
      <rPr>
        <sz val="12"/>
        <color rgb="FF000000"/>
        <rFont val="Arial"/>
        <family val="2"/>
      </rPr>
      <t xml:space="preserve">or taking any other action that increases or stabilizes the amount of instructional time or services provided to pupils, </t>
    </r>
  </si>
  <si>
    <r>
      <t>·</t>
    </r>
    <r>
      <rPr>
        <sz val="7"/>
        <color rgb="FF000000"/>
        <rFont val="Times New Roman"/>
        <family val="1"/>
      </rPr>
      <t xml:space="preserve">         </t>
    </r>
    <r>
      <rPr>
        <sz val="12"/>
        <color rgb="FF000000"/>
        <rFont val="Arial"/>
        <family val="2"/>
      </rPr>
      <t>or decreases or stabilizes staff-to-pupil ratios, based on pupil learning needs</t>
    </r>
  </si>
  <si>
    <r>
      <t xml:space="preserve">(B) </t>
    </r>
    <r>
      <rPr>
        <sz val="12"/>
        <color rgb="FF000000"/>
        <rFont val="Arial"/>
        <family val="2"/>
      </rPr>
      <t>Accelerating progress to close learning gaps through the implementation, expansion, or enhancement of learning supports, such as:</t>
    </r>
  </si>
  <si>
    <r>
      <t>(i)</t>
    </r>
    <r>
      <rPr>
        <b/>
        <sz val="7"/>
        <color rgb="FF000000"/>
        <rFont val="Times New Roman"/>
        <family val="1"/>
      </rPr>
      <t xml:space="preserve">   </t>
    </r>
    <r>
      <rPr>
        <sz val="12"/>
        <color rgb="FF000000"/>
        <rFont val="Arial"/>
        <family val="2"/>
      </rPr>
      <t>Tutoring or other one-on-one or small group learning supports provided by certificated or classified staff.</t>
    </r>
  </si>
  <si>
    <r>
      <t>(ii)</t>
    </r>
    <r>
      <rPr>
        <b/>
        <sz val="7"/>
        <color rgb="FF000000"/>
        <rFont val="Times New Roman"/>
        <family val="1"/>
      </rPr>
      <t xml:space="preserve">  </t>
    </r>
    <r>
      <rPr>
        <sz val="12"/>
        <color rgb="FF000000"/>
        <rFont val="Arial"/>
        <family val="2"/>
      </rPr>
      <t>Learning recovery programs and materials designed to accelerate pupil academic proficiency or English language proficiency, or both.</t>
    </r>
  </si>
  <si>
    <r>
      <t>(iii)</t>
    </r>
    <r>
      <rPr>
        <b/>
        <sz val="7"/>
        <color rgb="FF000000"/>
        <rFont val="Times New Roman"/>
        <family val="1"/>
      </rPr>
      <t xml:space="preserve">        </t>
    </r>
    <r>
      <rPr>
        <sz val="12"/>
        <color rgb="FF000000"/>
        <rFont val="Arial"/>
        <family val="2"/>
      </rPr>
      <t xml:space="preserve"> Providing early intervention and literacy programs for pupils in preschool to grade 3, inclusive, including, but not limited to, school library access.</t>
    </r>
  </si>
  <si>
    <r>
      <t>(iv)</t>
    </r>
    <r>
      <rPr>
        <sz val="12"/>
        <color rgb="FF000000"/>
        <rFont val="Arial"/>
        <family val="2"/>
      </rPr>
      <t xml:space="preserve"> Supporting expanded learning opportunity program services pursuant to Section 46120.</t>
    </r>
  </si>
  <si>
    <r>
      <t>(v)</t>
    </r>
    <r>
      <rPr>
        <b/>
        <sz val="7"/>
        <color rgb="FF000000"/>
        <rFont val="Times New Roman"/>
        <family val="1"/>
      </rPr>
      <t xml:space="preserve">  </t>
    </r>
    <r>
      <rPr>
        <sz val="12"/>
        <color rgb="FF000000"/>
        <rFont val="Arial"/>
        <family val="2"/>
      </rPr>
      <t>Providing instruction and services consistent with the California Community Schools Partnership Act (Chapter 6 (commencing with Section 8900) of Part 6) regardless of grantee status.</t>
    </r>
  </si>
  <si>
    <r>
      <t>(C)</t>
    </r>
    <r>
      <rPr>
        <sz val="12"/>
        <color rgb="FF000000"/>
        <rFont val="Arial"/>
        <family val="2"/>
      </rPr>
      <t xml:space="preserve"> Integrating pupil supports to address other barriers to learning, and staff supports and training, such as the provision of health, counseling, or mental health services, access to school meal programs, before and after school programs, or programs to address pupil trauma and social-emotional learning, or referrals for support for family or pupil needs.</t>
    </r>
  </si>
  <si>
    <r>
      <t xml:space="preserve">(D) </t>
    </r>
    <r>
      <rPr>
        <sz val="12"/>
        <color rgb="FF000000"/>
        <rFont val="Arial"/>
        <family val="2"/>
      </rPr>
      <t>Access to instruction for credit-deficient pupils to complete graduation or grade promotion requirements and to increase or improve pupils’ college eligibility.</t>
    </r>
  </si>
  <si>
    <r>
      <t xml:space="preserve">(E) </t>
    </r>
    <r>
      <rPr>
        <sz val="12"/>
        <color rgb="FF000000"/>
        <rFont val="Arial"/>
        <family val="2"/>
      </rPr>
      <t>Additional academic services for pupils, such as diagnostic, progress monitoring, and benchmark assessments of pupil learning</t>
    </r>
  </si>
  <si>
    <t>California Department of Education – 2024</t>
  </si>
  <si>
    <r>
      <t xml:space="preserve">NOTE: </t>
    </r>
    <r>
      <rPr>
        <sz val="12"/>
        <color rgb="FF000000"/>
        <rFont val="Arial"/>
        <family val="2"/>
      </rPr>
      <t>This document is for REFERENCE ONLY. Do not submit this document to the CDE.</t>
    </r>
  </si>
  <si>
    <t>Cam</t>
  </si>
  <si>
    <t>Brian</t>
  </si>
  <si>
    <t>Lay</t>
  </si>
  <si>
    <t>Lara</t>
  </si>
  <si>
    <t>Financial Controller</t>
  </si>
  <si>
    <t>Associate School Business Manager</t>
  </si>
  <si>
    <t>(760) 765-5500</t>
  </si>
  <si>
    <t>213-670-5552</t>
  </si>
  <si>
    <t>N/A</t>
  </si>
  <si>
    <t>clay@jcs-inc.org</t>
  </si>
  <si>
    <t>blara@csmci.com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</si>
</sst>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00\)"/>
  </numFmts>
  <fonts count="26" x14ac:knownFonts="1">
    <font>
      <sz val="10"/>
      <name val="Arial"/>
      <family val="2"/>
    </font>
    <font>
      <sz val="11"/>
      <color theme="1"/>
      <name val="Calibri"/>
      <family val="2"/>
      <scheme val="minor"/>
    </font>
    <font>
      <b/>
      <i/>
      <sz val="14"/>
      <name val="Helvetica"/>
      <family val="2"/>
    </font>
    <font>
      <sz val="10"/>
      <name val="Helvetica"/>
      <family val="2"/>
    </font>
    <font>
      <b/>
      <i/>
      <sz val="10"/>
      <name val="Helvetica"/>
      <family val="2"/>
    </font>
    <font>
      <b/>
      <i/>
      <sz val="8"/>
      <name val="Helvetica"/>
      <family val="2"/>
    </font>
    <font>
      <b/>
      <sz val="10"/>
      <name val="Helvetica"/>
      <family val="2"/>
    </font>
    <font>
      <sz val="10"/>
      <name val="Arial"/>
      <family val="2"/>
    </font>
    <font>
      <b/>
      <sz val="8"/>
      <color theme="1"/>
      <name val="Verdana"/>
      <family val="2"/>
    </font>
    <font>
      <b/>
      <sz val="8"/>
      <color rgb="FF000000"/>
      <name val="Verdana"/>
      <family val="2"/>
    </font>
    <font>
      <sz val="8"/>
      <color rgb="FF000000"/>
      <name val="Verdana"/>
      <family val="2"/>
    </font>
    <font>
      <sz val="10"/>
      <color theme="1"/>
      <name val="Calibri"/>
      <family val="2"/>
      <scheme val="minor"/>
    </font>
    <font>
      <sz val="11"/>
      <color rgb="FF000000"/>
      <name val="Calibri"/>
      <family val="2"/>
    </font>
    <font>
      <b/>
      <sz val="11"/>
      <color rgb="FF000000"/>
      <name val="Calibri"/>
      <family val="2"/>
    </font>
    <font>
      <b/>
      <sz val="12"/>
      <color rgb="FF000000"/>
      <name val="Calibri"/>
      <family val="2"/>
    </font>
    <font>
      <b/>
      <sz val="12"/>
      <color rgb="FFFF0000"/>
      <name val="Calibri"/>
      <family val="2"/>
    </font>
    <font>
      <b/>
      <sz val="12"/>
      <name val="Calibri"/>
      <family val="2"/>
    </font>
    <font>
      <b/>
      <sz val="12"/>
      <color rgb="FF000000"/>
      <name val="Arial"/>
      <family val="2"/>
    </font>
    <font>
      <b/>
      <sz val="14"/>
      <color rgb="FFFFFFFF"/>
      <name val="Arial"/>
      <family val="2"/>
    </font>
    <font>
      <b/>
      <sz val="12"/>
      <color rgb="FFFFFFFF"/>
      <name val="Arial"/>
      <family val="2"/>
    </font>
    <font>
      <sz val="12"/>
      <color rgb="FFFFFFFF"/>
      <name val="Arial"/>
      <family val="2"/>
    </font>
    <font>
      <sz val="12"/>
      <color rgb="FF000000"/>
      <name val="Arial"/>
      <family val="2"/>
    </font>
    <font>
      <sz val="12"/>
      <color rgb="FF000000"/>
      <name val="Symbol"/>
      <family val="1"/>
      <charset val="2"/>
    </font>
    <font>
      <sz val="7"/>
      <color rgb="FF000000"/>
      <name val="Times New Roman"/>
      <family val="1"/>
    </font>
    <font>
      <b/>
      <sz val="7"/>
      <color rgb="FF000000"/>
      <name val="Times New Roman"/>
      <family val="1"/>
    </font>
    <font>
      <u/>
      <sz val="10"/>
      <color theme="10"/>
      <name val="Arial"/>
      <family val="2"/>
    </font>
  </fonts>
  <fills count="13">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CEDEEF"/>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1F3864"/>
        <bgColor indexed="64"/>
      </patternFill>
    </fill>
    <fill>
      <patternFill patternType="solid">
        <fgColor theme="9" tint="0.79998168889431442"/>
        <bgColor indexed="64"/>
      </patternFill>
    </fill>
  </fills>
  <borders count="19">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top style="thin">
        <color auto="1"/>
      </top>
      <bottom style="double">
        <color auto="1"/>
      </bottom>
      <diagonal/>
    </border>
    <border>
      <left/>
      <right/>
      <top style="thin">
        <color rgb="FF000000"/>
      </top>
      <bottom style="double">
        <color rgb="FF000000"/>
      </bottom>
      <diagonal/>
    </border>
    <border>
      <left/>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1">
    <xf numFmtId="0" fontId="0" fillId="0" borderId="0"/>
    <xf numFmtId="9"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0" fontId="1" fillId="0" borderId="0"/>
    <xf numFmtId="0" fontId="12" fillId="0" borderId="0">
      <alignment wrapText="1"/>
    </xf>
    <xf numFmtId="44" fontId="12" fillId="0" borderId="0" applyFont="0" applyFill="0" applyBorder="0" applyAlignment="0" applyProtection="0"/>
    <xf numFmtId="43" fontId="12" fillId="0" borderId="0" applyFont="0" applyFill="0" applyBorder="0" applyAlignment="0" applyProtection="0"/>
    <xf numFmtId="0" fontId="25" fillId="0" borderId="0" applyNumberFormat="0" applyFill="0" applyBorder="0" applyAlignment="0" applyProtection="0"/>
  </cellStyleXfs>
  <cellXfs count="119">
    <xf numFmtId="0" fontId="0" fillId="0" borderId="0" xfId="0"/>
    <xf numFmtId="0" fontId="0" fillId="2" borderId="0" xfId="0" applyFill="1"/>
    <xf numFmtId="0" fontId="0" fillId="2" borderId="0" xfId="0" applyFill="1" applyAlignment="1">
      <alignment horizontal="left"/>
    </xf>
    <xf numFmtId="0" fontId="2" fillId="2" borderId="0" xfId="0" applyFont="1" applyFill="1" applyAlignment="1">
      <alignment horizontal="left"/>
    </xf>
    <xf numFmtId="0" fontId="3" fillId="2" borderId="0" xfId="0" applyFont="1" applyFill="1" applyAlignment="1">
      <alignment horizontal="left"/>
    </xf>
    <xf numFmtId="0" fontId="4" fillId="2" borderId="0" xfId="0" applyFont="1" applyFill="1" applyAlignment="1">
      <alignment horizontal="left"/>
    </xf>
    <xf numFmtId="0" fontId="4" fillId="2" borderId="0" xfId="0" applyFont="1" applyFill="1" applyAlignment="1">
      <alignment horizontal="right"/>
    </xf>
    <xf numFmtId="0" fontId="4" fillId="2" borderId="1" xfId="0" applyFont="1" applyFill="1" applyBorder="1" applyAlignment="1">
      <alignment horizontal="right"/>
    </xf>
    <xf numFmtId="0" fontId="5" fillId="2" borderId="0" xfId="0" applyFont="1" applyFill="1" applyAlignment="1">
      <alignment horizontal="left"/>
    </xf>
    <xf numFmtId="0" fontId="5" fillId="2" borderId="2" xfId="0" applyFont="1" applyFill="1" applyBorder="1" applyAlignment="1">
      <alignment horizontal="right"/>
    </xf>
    <xf numFmtId="164" fontId="3" fillId="2" borderId="0" xfId="0" applyNumberFormat="1" applyFont="1" applyFill="1" applyAlignment="1">
      <alignment horizontal="right"/>
    </xf>
    <xf numFmtId="0" fontId="6" fillId="2" borderId="0" xfId="0" applyFont="1" applyFill="1" applyAlignment="1">
      <alignment horizontal="left"/>
    </xf>
    <xf numFmtId="164" fontId="6" fillId="2" borderId="2" xfId="0" applyNumberFormat="1" applyFont="1" applyFill="1" applyBorder="1" applyAlignment="1">
      <alignment horizontal="right"/>
    </xf>
    <xf numFmtId="164" fontId="6" fillId="2" borderId="3" xfId="0" applyNumberFormat="1" applyFont="1" applyFill="1" applyBorder="1" applyAlignment="1">
      <alignment horizontal="right"/>
    </xf>
    <xf numFmtId="0" fontId="4" fillId="2" borderId="2" xfId="0" applyFont="1" applyFill="1" applyBorder="1" applyAlignment="1">
      <alignment horizontal="left"/>
    </xf>
    <xf numFmtId="164" fontId="4" fillId="2" borderId="4" xfId="0" applyNumberFormat="1" applyFont="1" applyFill="1" applyBorder="1" applyAlignment="1">
      <alignment horizontal="right"/>
    </xf>
    <xf numFmtId="0" fontId="3" fillId="2" borderId="0" xfId="0" applyFont="1" applyFill="1"/>
    <xf numFmtId="0" fontId="4" fillId="3" borderId="0" xfId="0" applyFont="1" applyFill="1" applyAlignment="1">
      <alignment horizontal="right"/>
    </xf>
    <xf numFmtId="0" fontId="4" fillId="3" borderId="1" xfId="0" applyFont="1" applyFill="1" applyBorder="1" applyAlignment="1">
      <alignment horizontal="right"/>
    </xf>
    <xf numFmtId="164" fontId="6" fillId="3" borderId="3" xfId="0" applyNumberFormat="1" applyFont="1" applyFill="1" applyBorder="1" applyAlignment="1">
      <alignment horizontal="right"/>
    </xf>
    <xf numFmtId="0" fontId="1" fillId="0" borderId="0" xfId="6" applyAlignment="1">
      <alignment horizontal="right" indent="1"/>
    </xf>
    <xf numFmtId="4" fontId="8" fillId="0" borderId="5" xfId="6" applyNumberFormat="1" applyFont="1" applyBorder="1" applyAlignment="1">
      <alignment horizontal="right" vertical="top" indent="1"/>
    </xf>
    <xf numFmtId="0" fontId="9" fillId="0" borderId="0" xfId="6" applyFont="1" applyAlignment="1">
      <alignment vertical="top"/>
    </xf>
    <xf numFmtId="0" fontId="1" fillId="0" borderId="0" xfId="6" applyAlignment="1">
      <alignment vertical="top" wrapText="1"/>
    </xf>
    <xf numFmtId="4" fontId="8" fillId="0" borderId="6" xfId="6" applyNumberFormat="1" applyFont="1" applyBorder="1" applyAlignment="1">
      <alignment horizontal="right" vertical="top" indent="1"/>
    </xf>
    <xf numFmtId="4" fontId="10" fillId="0" borderId="0" xfId="6" applyNumberFormat="1" applyFont="1" applyAlignment="1">
      <alignment horizontal="right" vertical="top" indent="1"/>
    </xf>
    <xf numFmtId="49" fontId="10" fillId="0" borderId="0" xfId="6" applyNumberFormat="1" applyFont="1" applyAlignment="1">
      <alignment horizontal="left" vertical="top" indent="1"/>
    </xf>
    <xf numFmtId="0" fontId="10" fillId="0" borderId="0" xfId="6" applyFont="1" applyAlignment="1">
      <alignment horizontal="left" vertical="top" wrapText="1" indent="1"/>
    </xf>
    <xf numFmtId="14" fontId="10" fillId="0" borderId="0" xfId="6" applyNumberFormat="1" applyFont="1" applyAlignment="1">
      <alignment horizontal="left" vertical="top" indent="1"/>
    </xf>
    <xf numFmtId="4" fontId="8" fillId="3" borderId="6" xfId="6" applyNumberFormat="1" applyFont="1" applyFill="1" applyBorder="1" applyAlignment="1">
      <alignment horizontal="right" vertical="top" indent="1"/>
    </xf>
    <xf numFmtId="49" fontId="8" fillId="4" borderId="0" xfId="6" applyNumberFormat="1" applyFont="1" applyFill="1" applyAlignment="1">
      <alignment horizontal="right" vertical="top" indent="1"/>
    </xf>
    <xf numFmtId="49" fontId="8" fillId="4" borderId="0" xfId="6" applyNumberFormat="1" applyFont="1" applyFill="1" applyAlignment="1">
      <alignment horizontal="left" vertical="top" indent="1"/>
    </xf>
    <xf numFmtId="0" fontId="11" fillId="0" borderId="0" xfId="6" applyFont="1" applyAlignment="1">
      <alignment horizontal="left" vertical="top" wrapText="1" indent="1"/>
    </xf>
    <xf numFmtId="0" fontId="9" fillId="0" borderId="0" xfId="6" applyFont="1" applyAlignment="1">
      <alignment horizontal="left" vertical="top" indent="1"/>
    </xf>
    <xf numFmtId="14" fontId="11" fillId="0" borderId="0" xfId="6" applyNumberFormat="1" applyFont="1" applyAlignment="1">
      <alignment horizontal="left" vertical="top" wrapText="1" indent="1"/>
    </xf>
    <xf numFmtId="0" fontId="10" fillId="0" borderId="0" xfId="6" applyFont="1" applyAlignment="1">
      <alignment horizontal="left" vertical="top" indent="1"/>
    </xf>
    <xf numFmtId="0" fontId="1" fillId="0" borderId="0" xfId="6" applyAlignment="1">
      <alignment horizontal="right" vertical="top" wrapText="1" indent="1"/>
    </xf>
    <xf numFmtId="0" fontId="12" fillId="6" borderId="0" xfId="7" applyFill="1" applyAlignment="1">
      <alignment wrapText="1" readingOrder="1"/>
    </xf>
    <xf numFmtId="44" fontId="0" fillId="6" borderId="10" xfId="8" applyFont="1" applyFill="1" applyBorder="1" applyAlignment="1">
      <alignment wrapText="1" readingOrder="1"/>
    </xf>
    <xf numFmtId="43" fontId="14" fillId="6" borderId="0" xfId="9" applyFont="1" applyFill="1" applyBorder="1" applyAlignment="1">
      <alignment wrapText="1" readingOrder="1"/>
    </xf>
    <xf numFmtId="0" fontId="12" fillId="6" borderId="11" xfId="7" applyFill="1" applyBorder="1" applyAlignment="1">
      <alignment wrapText="1" readingOrder="1"/>
    </xf>
    <xf numFmtId="43" fontId="15" fillId="6" borderId="0" xfId="9" applyFont="1" applyFill="1" applyBorder="1" applyAlignment="1">
      <alignment wrapText="1" readingOrder="1"/>
    </xf>
    <xf numFmtId="0" fontId="12" fillId="6" borderId="12" xfId="7" applyFill="1" applyBorder="1" applyAlignment="1">
      <alignment wrapText="1" readingOrder="1"/>
    </xf>
    <xf numFmtId="0" fontId="12" fillId="6" borderId="13" xfId="7" applyFill="1" applyBorder="1" applyAlignment="1">
      <alignment wrapText="1" readingOrder="1"/>
    </xf>
    <xf numFmtId="0" fontId="12" fillId="6" borderId="14" xfId="7" applyFill="1" applyBorder="1" applyAlignment="1">
      <alignment wrapText="1" readingOrder="1"/>
    </xf>
    <xf numFmtId="0" fontId="12" fillId="6" borderId="10" xfId="7" applyFill="1" applyBorder="1" applyAlignment="1">
      <alignment wrapText="1" readingOrder="1"/>
    </xf>
    <xf numFmtId="43" fontId="0" fillId="6" borderId="0" xfId="9" applyFont="1" applyFill="1" applyBorder="1" applyAlignment="1">
      <alignment wrapText="1" readingOrder="1"/>
    </xf>
    <xf numFmtId="43" fontId="16" fillId="6" borderId="0" xfId="9" applyFont="1" applyFill="1" applyBorder="1" applyAlignment="1">
      <alignment wrapText="1" readingOrder="1"/>
    </xf>
    <xf numFmtId="43" fontId="15" fillId="6" borderId="13" xfId="9" applyFont="1" applyFill="1" applyBorder="1" applyAlignment="1">
      <alignment wrapText="1" readingOrder="1"/>
    </xf>
    <xf numFmtId="0" fontId="12" fillId="6" borderId="1" xfId="7" applyFill="1" applyBorder="1" applyAlignment="1">
      <alignment wrapText="1" readingOrder="1"/>
    </xf>
    <xf numFmtId="0" fontId="12" fillId="6" borderId="2" xfId="7" applyFill="1" applyBorder="1" applyAlignment="1">
      <alignment wrapText="1" readingOrder="1"/>
    </xf>
    <xf numFmtId="43" fontId="0" fillId="6" borderId="2" xfId="9" applyFont="1" applyFill="1" applyBorder="1" applyAlignment="1">
      <alignment wrapText="1" readingOrder="1"/>
    </xf>
    <xf numFmtId="0" fontId="12" fillId="6" borderId="0" xfId="7" applyFill="1" applyAlignment="1">
      <alignment readingOrder="1"/>
    </xf>
    <xf numFmtId="0" fontId="13" fillId="6" borderId="0" xfId="7" applyFont="1" applyFill="1" applyAlignment="1">
      <alignment horizontal="right" readingOrder="1"/>
    </xf>
    <xf numFmtId="0" fontId="13" fillId="6" borderId="0" xfId="7" applyFont="1" applyFill="1" applyAlignment="1">
      <alignment horizontal="center" vertical="center" readingOrder="1"/>
    </xf>
    <xf numFmtId="0" fontId="12" fillId="6" borderId="15" xfId="7" applyFill="1" applyBorder="1" applyAlignment="1">
      <alignment readingOrder="1"/>
    </xf>
    <xf numFmtId="0" fontId="12" fillId="6" borderId="0" xfId="7" applyFill="1" applyAlignment="1">
      <alignment horizontal="right" readingOrder="1"/>
    </xf>
    <xf numFmtId="0" fontId="17" fillId="0" borderId="0" xfId="7" applyFont="1" applyAlignment="1">
      <alignment horizontal="center" vertical="center" readingOrder="1"/>
    </xf>
    <xf numFmtId="0" fontId="12" fillId="0" borderId="0" xfId="7" applyAlignment="1">
      <alignment readingOrder="1"/>
    </xf>
    <xf numFmtId="0" fontId="19" fillId="11" borderId="9" xfId="7" applyFont="1" applyFill="1" applyBorder="1" applyAlignment="1">
      <alignment horizontal="center" vertical="center" readingOrder="1"/>
    </xf>
    <xf numFmtId="0" fontId="19" fillId="11" borderId="11" xfId="7" applyFont="1" applyFill="1" applyBorder="1" applyAlignment="1">
      <alignment horizontal="center" vertical="center" readingOrder="1"/>
    </xf>
    <xf numFmtId="0" fontId="19" fillId="11" borderId="14" xfId="7" applyFont="1" applyFill="1" applyBorder="1" applyAlignment="1">
      <alignment horizontal="center" vertical="center" readingOrder="1"/>
    </xf>
    <xf numFmtId="0" fontId="17" fillId="0" borderId="17" xfId="7" applyFont="1" applyBorder="1" applyAlignment="1">
      <alignment horizontal="left" vertical="center" wrapText="1" readingOrder="1"/>
    </xf>
    <xf numFmtId="0" fontId="22" fillId="0" borderId="17" xfId="7" applyFont="1" applyBorder="1" applyAlignment="1">
      <alignment horizontal="left" vertical="center" wrapText="1" readingOrder="1"/>
    </xf>
    <xf numFmtId="0" fontId="22" fillId="0" borderId="18" xfId="7" applyFont="1" applyBorder="1" applyAlignment="1">
      <alignment horizontal="left" vertical="center" wrapText="1" readingOrder="1"/>
    </xf>
    <xf numFmtId="0" fontId="17" fillId="0" borderId="18" xfId="7" applyFont="1" applyBorder="1" applyAlignment="1">
      <alignment horizontal="left" vertical="center" wrapText="1" readingOrder="1"/>
    </xf>
    <xf numFmtId="6" fontId="21" fillId="12" borderId="14" xfId="7" applyNumberFormat="1" applyFont="1" applyFill="1" applyBorder="1" applyAlignment="1">
      <alignment horizontal="right" vertical="center" readingOrder="1"/>
    </xf>
    <xf numFmtId="6" fontId="21" fillId="0" borderId="14" xfId="7" applyNumberFormat="1" applyFont="1" applyBorder="1" applyAlignment="1">
      <alignment horizontal="right" vertical="center" readingOrder="1"/>
    </xf>
    <xf numFmtId="0" fontId="21" fillId="0" borderId="0" xfId="7" applyFont="1" applyAlignment="1">
      <alignment vertical="center" readingOrder="1"/>
    </xf>
    <xf numFmtId="44" fontId="12" fillId="0" borderId="0" xfId="8" applyFont="1" applyAlignment="1">
      <alignment readingOrder="1"/>
    </xf>
    <xf numFmtId="6" fontId="12" fillId="0" borderId="0" xfId="7" applyNumberFormat="1" applyAlignment="1">
      <alignment readingOrder="1"/>
    </xf>
    <xf numFmtId="0" fontId="17" fillId="0" borderId="0" xfId="7" applyFont="1" applyAlignment="1">
      <alignment vertical="center" readingOrder="1"/>
    </xf>
    <xf numFmtId="43" fontId="13" fillId="0" borderId="0" xfId="9" applyFont="1" applyAlignment="1">
      <alignment readingOrder="1"/>
    </xf>
    <xf numFmtId="6" fontId="21" fillId="12" borderId="16" xfId="7" applyNumberFormat="1" applyFont="1" applyFill="1" applyBorder="1" applyAlignment="1">
      <alignment horizontal="right" vertical="center" readingOrder="1"/>
    </xf>
    <xf numFmtId="6" fontId="21" fillId="12" borderId="17" xfId="7" applyNumberFormat="1" applyFont="1" applyFill="1" applyBorder="1" applyAlignment="1">
      <alignment horizontal="right" vertical="center" readingOrder="1"/>
    </xf>
    <xf numFmtId="6" fontId="21" fillId="12" borderId="18" xfId="7" applyNumberFormat="1" applyFont="1" applyFill="1" applyBorder="1" applyAlignment="1">
      <alignment horizontal="right" vertical="center" readingOrder="1"/>
    </xf>
    <xf numFmtId="6" fontId="21" fillId="0" borderId="16" xfId="7" applyNumberFormat="1" applyFont="1" applyBorder="1" applyAlignment="1">
      <alignment horizontal="right" vertical="center" readingOrder="1"/>
    </xf>
    <xf numFmtId="6" fontId="21" fillId="0" borderId="17" xfId="7" applyNumberFormat="1" applyFont="1" applyBorder="1" applyAlignment="1">
      <alignment horizontal="right" vertical="center" readingOrder="1"/>
    </xf>
    <xf numFmtId="6" fontId="21" fillId="0" borderId="18" xfId="7" applyNumberFormat="1" applyFont="1" applyBorder="1" applyAlignment="1">
      <alignment horizontal="right" vertical="center" readingOrder="1"/>
    </xf>
    <xf numFmtId="0" fontId="13" fillId="3" borderId="0" xfId="7" applyFont="1" applyFill="1" applyAlignment="1">
      <alignment horizontal="center" vertical="center" wrapText="1" readingOrder="1"/>
    </xf>
    <xf numFmtId="0" fontId="13" fillId="3" borderId="13" xfId="7" applyFont="1" applyFill="1" applyBorder="1" applyAlignment="1">
      <alignment horizontal="center" readingOrder="1"/>
    </xf>
    <xf numFmtId="0" fontId="18" fillId="11" borderId="16" xfId="7" applyFont="1" applyFill="1" applyBorder="1" applyAlignment="1">
      <alignment horizontal="center" vertical="center" readingOrder="1"/>
    </xf>
    <xf numFmtId="0" fontId="18" fillId="11" borderId="17" xfId="7" applyFont="1" applyFill="1" applyBorder="1" applyAlignment="1">
      <alignment horizontal="center" vertical="center" readingOrder="1"/>
    </xf>
    <xf numFmtId="0" fontId="18" fillId="11" borderId="18" xfId="7" applyFont="1" applyFill="1" applyBorder="1" applyAlignment="1">
      <alignment horizontal="center" vertical="center" readingOrder="1"/>
    </xf>
    <xf numFmtId="0" fontId="19" fillId="11" borderId="16" xfId="7" applyFont="1" applyFill="1" applyBorder="1" applyAlignment="1">
      <alignment horizontal="center" vertical="center" readingOrder="1"/>
    </xf>
    <xf numFmtId="0" fontId="19" fillId="11" borderId="17" xfId="7" applyFont="1" applyFill="1" applyBorder="1" applyAlignment="1">
      <alignment horizontal="center" vertical="center" readingOrder="1"/>
    </xf>
    <xf numFmtId="0" fontId="19" fillId="11" borderId="18" xfId="7" applyFont="1" applyFill="1" applyBorder="1" applyAlignment="1">
      <alignment horizontal="center" vertical="center" readingOrder="1"/>
    </xf>
    <xf numFmtId="0" fontId="13" fillId="7" borderId="7" xfId="7" applyFont="1" applyFill="1" applyBorder="1" applyAlignment="1">
      <alignment horizontal="center" vertical="center" wrapText="1" readingOrder="1"/>
    </xf>
    <xf numFmtId="0" fontId="13" fillId="7" borderId="8" xfId="7" applyFont="1" applyFill="1" applyBorder="1" applyAlignment="1">
      <alignment horizontal="center" vertical="center" wrapText="1" readingOrder="1"/>
    </xf>
    <xf numFmtId="0" fontId="13" fillId="7" borderId="9" xfId="7" applyFont="1" applyFill="1" applyBorder="1" applyAlignment="1">
      <alignment horizontal="center" vertical="center" wrapText="1" readingOrder="1"/>
    </xf>
    <xf numFmtId="0" fontId="13" fillId="7" borderId="10" xfId="7" applyFont="1" applyFill="1" applyBorder="1" applyAlignment="1">
      <alignment horizontal="center" vertical="center" wrapText="1" readingOrder="1"/>
    </xf>
    <xf numFmtId="0" fontId="13" fillId="7" borderId="0" xfId="7" applyFont="1" applyFill="1" applyAlignment="1">
      <alignment horizontal="center" vertical="center" wrapText="1" readingOrder="1"/>
    </xf>
    <xf numFmtId="0" fontId="13" fillId="7" borderId="11" xfId="7" applyFont="1" applyFill="1" applyBorder="1" applyAlignment="1">
      <alignment horizontal="center" vertical="center" wrapText="1" readingOrder="1"/>
    </xf>
    <xf numFmtId="0" fontId="13" fillId="5" borderId="7" xfId="7" applyFont="1" applyFill="1" applyBorder="1" applyAlignment="1">
      <alignment horizontal="center" vertical="center" wrapText="1" readingOrder="1"/>
    </xf>
    <xf numFmtId="0" fontId="13" fillId="5" borderId="8" xfId="7" applyFont="1" applyFill="1" applyBorder="1" applyAlignment="1">
      <alignment horizontal="center" vertical="center" wrapText="1" readingOrder="1"/>
    </xf>
    <xf numFmtId="0" fontId="13" fillId="5" borderId="9" xfId="7" applyFont="1" applyFill="1" applyBorder="1" applyAlignment="1">
      <alignment horizontal="center" vertical="center" wrapText="1" readingOrder="1"/>
    </xf>
    <xf numFmtId="0" fontId="13" fillId="5" borderId="10" xfId="7" applyFont="1" applyFill="1" applyBorder="1" applyAlignment="1">
      <alignment horizontal="center" vertical="center" wrapText="1" readingOrder="1"/>
    </xf>
    <xf numFmtId="0" fontId="13" fillId="5" borderId="0" xfId="7" applyFont="1" applyFill="1" applyAlignment="1">
      <alignment horizontal="center" vertical="center" wrapText="1" readingOrder="1"/>
    </xf>
    <xf numFmtId="0" fontId="13" fillId="5" borderId="11" xfId="7" applyFont="1" applyFill="1" applyBorder="1" applyAlignment="1">
      <alignment horizontal="center" vertical="center" wrapText="1" readingOrder="1"/>
    </xf>
    <xf numFmtId="0" fontId="13" fillId="3" borderId="7" xfId="7" applyFont="1" applyFill="1" applyBorder="1" applyAlignment="1">
      <alignment horizontal="center" vertical="center" wrapText="1" readingOrder="1"/>
    </xf>
    <xf numFmtId="0" fontId="13" fillId="3" borderId="8" xfId="7" applyFont="1" applyFill="1" applyBorder="1" applyAlignment="1">
      <alignment horizontal="center" vertical="center" wrapText="1" readingOrder="1"/>
    </xf>
    <xf numFmtId="0" fontId="13" fillId="3" borderId="9" xfId="7" applyFont="1" applyFill="1" applyBorder="1" applyAlignment="1">
      <alignment horizontal="center" vertical="center" wrapText="1" readingOrder="1"/>
    </xf>
    <xf numFmtId="0" fontId="13" fillId="3" borderId="10" xfId="7" applyFont="1" applyFill="1" applyBorder="1" applyAlignment="1">
      <alignment horizontal="center" vertical="center" wrapText="1" readingOrder="1"/>
    </xf>
    <xf numFmtId="0" fontId="13" fillId="3" borderId="11" xfId="7" applyFont="1" applyFill="1" applyBorder="1" applyAlignment="1">
      <alignment horizontal="center" vertical="center" wrapText="1" readingOrder="1"/>
    </xf>
    <xf numFmtId="0" fontId="13" fillId="8" borderId="7" xfId="7" applyFont="1" applyFill="1" applyBorder="1" applyAlignment="1">
      <alignment horizontal="center" vertical="center" wrapText="1" readingOrder="1"/>
    </xf>
    <xf numFmtId="0" fontId="13" fillId="8" borderId="8" xfId="7" applyFont="1" applyFill="1" applyBorder="1" applyAlignment="1">
      <alignment horizontal="center" vertical="center" wrapText="1" readingOrder="1"/>
    </xf>
    <xf numFmtId="0" fontId="13" fillId="8" borderId="9" xfId="7" applyFont="1" applyFill="1" applyBorder="1" applyAlignment="1">
      <alignment horizontal="center" vertical="center" wrapText="1" readingOrder="1"/>
    </xf>
    <xf numFmtId="0" fontId="13" fillId="8" borderId="10" xfId="7" applyFont="1" applyFill="1" applyBorder="1" applyAlignment="1">
      <alignment horizontal="center" vertical="center" wrapText="1" readingOrder="1"/>
    </xf>
    <xf numFmtId="0" fontId="13" fillId="8" borderId="0" xfId="7" applyFont="1" applyFill="1" applyAlignment="1">
      <alignment horizontal="center" vertical="center" wrapText="1" readingOrder="1"/>
    </xf>
    <xf numFmtId="0" fontId="13" fillId="8" borderId="11" xfId="7" applyFont="1" applyFill="1" applyBorder="1" applyAlignment="1">
      <alignment horizontal="center" vertical="center" wrapText="1" readingOrder="1"/>
    </xf>
    <xf numFmtId="0" fontId="13" fillId="9" borderId="10" xfId="7" applyFont="1" applyFill="1" applyBorder="1" applyAlignment="1">
      <alignment horizontal="center" vertical="center" wrapText="1" readingOrder="1"/>
    </xf>
    <xf numFmtId="0" fontId="13" fillId="9" borderId="0" xfId="7" applyFont="1" applyFill="1" applyAlignment="1">
      <alignment horizontal="center" vertical="center" wrapText="1" readingOrder="1"/>
    </xf>
    <xf numFmtId="0" fontId="13" fillId="9" borderId="11" xfId="7" applyFont="1" applyFill="1" applyBorder="1" applyAlignment="1">
      <alignment horizontal="center" vertical="center" wrapText="1" readingOrder="1"/>
    </xf>
    <xf numFmtId="0" fontId="13" fillId="10" borderId="10" xfId="7" applyFont="1" applyFill="1" applyBorder="1" applyAlignment="1">
      <alignment horizontal="center" vertical="center" wrapText="1" readingOrder="1"/>
    </xf>
    <xf numFmtId="0" fontId="13" fillId="10" borderId="0" xfId="7" applyFont="1" applyFill="1" applyAlignment="1">
      <alignment horizontal="center" vertical="center" wrapText="1" readingOrder="1"/>
    </xf>
    <xf numFmtId="0" fontId="13" fillId="10" borderId="11" xfId="7" applyFont="1" applyFill="1" applyBorder="1" applyAlignment="1">
      <alignment horizontal="center" vertical="center" wrapText="1" readingOrder="1"/>
    </xf>
    <xf numFmtId="0" fontId="12" fillId="6" borderId="15" xfId="7" applyFill="1" applyBorder="1" applyAlignment="1">
      <alignment horizontal="left" readingOrder="1"/>
    </xf>
    <xf numFmtId="0" fontId="25" fillId="6" borderId="15" xfId="10" applyFill="1" applyBorder="1" applyAlignment="1">
      <alignment readingOrder="1"/>
    </xf>
    <xf numFmtId="43" fontId="21" fillId="12" borderId="16" xfId="7" applyNumberFormat="1" applyFont="1" applyFill="1" applyBorder="1" applyAlignment="1">
      <alignment horizontal="right" vertical="center" readingOrder="1"/>
    </xf>
  </cellXfs>
  <cellStyles count="11">
    <cellStyle name="Comma" xfId="4" xr:uid="{00000000-0005-0000-0000-000004000000}"/>
    <cellStyle name="Comma [0]" xfId="5" xr:uid="{00000000-0005-0000-0000-000005000000}"/>
    <cellStyle name="Comma 2" xfId="9" xr:uid="{D0043A36-E170-4487-8D56-00D5F98F1699}"/>
    <cellStyle name="Currency" xfId="2" xr:uid="{00000000-0005-0000-0000-000002000000}"/>
    <cellStyle name="Currency [0]" xfId="3" xr:uid="{00000000-0005-0000-0000-000003000000}"/>
    <cellStyle name="Currency 2" xfId="8" xr:uid="{E9DF01D5-00E9-471B-8FB1-54CD6596C5B9}"/>
    <cellStyle name="Hyperlink" xfId="10" builtinId="8"/>
    <cellStyle name="Normal" xfId="0" builtinId="0"/>
    <cellStyle name="Normal 2" xfId="6" xr:uid="{D85C95A4-0460-4780-924D-8B7AC2B21C8E}"/>
    <cellStyle name="Normal 3" xfId="7" xr:uid="{7C08F19F-B858-4EAA-91A5-2CD444B3F632}"/>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activeX/activeX4.xml><?xml version="1.0" encoding="utf-8"?>
<ax:ocx xmlns:ax="http://schemas.microsoft.com/office/2006/activeX" xmlns:r="http://schemas.openxmlformats.org/officeDocument/2006/relationships" ax:classid="{5512D11C-5CC6-11CF-8D67-00AA00BDCE1D}" ax:persistence="persistStream" r:id="rId1"/>
</file>

<file path=xl/activeX/activeX5.xml><?xml version="1.0" encoding="utf-8"?>
<ax:ocx xmlns:ax="http://schemas.microsoft.com/office/2006/activeX" xmlns:r="http://schemas.openxmlformats.org/officeDocument/2006/relationships" ax:classid="{5512D11C-5CC6-11CF-8D67-00AA00BDCE1D}" ax:persistence="persistStream" r:id="rId1"/>
</file>

<file path=xl/activeX/activeX6.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44</xdr:row>
          <xdr:rowOff>0</xdr:rowOff>
        </xdr:from>
        <xdr:to>
          <xdr:col>0</xdr:col>
          <xdr:colOff>914400</xdr:colOff>
          <xdr:row>45</xdr:row>
          <xdr:rowOff>38100</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617220</xdr:colOff>
          <xdr:row>44</xdr:row>
          <xdr:rowOff>0</xdr:rowOff>
        </xdr:from>
        <xdr:to>
          <xdr:col>1</xdr:col>
          <xdr:colOff>335280</xdr:colOff>
          <xdr:row>45</xdr:row>
          <xdr:rowOff>38100</xdr:rowOff>
        </xdr:to>
        <xdr:sp macro="" textlink="">
          <xdr:nvSpPr>
            <xdr:cNvPr id="3074" name="Control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1</xdr:col>
          <xdr:colOff>914400</xdr:colOff>
          <xdr:row>45</xdr:row>
          <xdr:rowOff>38100</xdr:rowOff>
        </xdr:to>
        <xdr:sp macro="" textlink="">
          <xdr:nvSpPr>
            <xdr:cNvPr id="3075" name="Control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914400</xdr:colOff>
          <xdr:row>126</xdr:row>
          <xdr:rowOff>38100</xdr:rowOff>
        </xdr:to>
        <xdr:sp macro="" textlink="">
          <xdr:nvSpPr>
            <xdr:cNvPr id="4097" name="Control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617220</xdr:colOff>
          <xdr:row>125</xdr:row>
          <xdr:rowOff>0</xdr:rowOff>
        </xdr:from>
        <xdr:to>
          <xdr:col>1</xdr:col>
          <xdr:colOff>335280</xdr:colOff>
          <xdr:row>126</xdr:row>
          <xdr:rowOff>38100</xdr:rowOff>
        </xdr:to>
        <xdr:sp macro="" textlink="">
          <xdr:nvSpPr>
            <xdr:cNvPr id="4098" name="Control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125</xdr:row>
          <xdr:rowOff>0</xdr:rowOff>
        </xdr:from>
        <xdr:to>
          <xdr:col>1</xdr:col>
          <xdr:colOff>914400</xdr:colOff>
          <xdr:row>126</xdr:row>
          <xdr:rowOff>38100</xdr:rowOff>
        </xdr:to>
        <xdr:sp macro="" textlink="">
          <xdr:nvSpPr>
            <xdr:cNvPr id="4099" name="Control 3"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clay@jcs-inc.org" TargetMode="External"/><Relationship Id="rId1" Type="http://schemas.openxmlformats.org/officeDocument/2006/relationships/hyperlink" Target="mailto:blara@csmci.com" TargetMode="External"/></Relationships>
</file>

<file path=xl/worksheets/_rels/sheet4.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control" Target="../activeX/activeX1.xml"/><Relationship Id="rId7" Type="http://schemas.openxmlformats.org/officeDocument/2006/relationships/control" Target="../activeX/activeX3.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image" Target="../media/image2.emf"/><Relationship Id="rId5" Type="http://schemas.openxmlformats.org/officeDocument/2006/relationships/control" Target="../activeX/activeX2.xml"/><Relationship Id="rId4" Type="http://schemas.openxmlformats.org/officeDocument/2006/relationships/image" Target="../media/image1.emf"/></Relationships>
</file>

<file path=xl/worksheets/_rels/sheet6.xml.rels><?xml version="1.0" encoding="UTF-8" standalone="yes"?>
<Relationships xmlns="http://schemas.openxmlformats.org/package/2006/relationships"><Relationship Id="rId8" Type="http://schemas.openxmlformats.org/officeDocument/2006/relationships/image" Target="../media/image6.emf"/><Relationship Id="rId3" Type="http://schemas.openxmlformats.org/officeDocument/2006/relationships/control" Target="../activeX/activeX4.xml"/><Relationship Id="rId7" Type="http://schemas.openxmlformats.org/officeDocument/2006/relationships/control" Target="../activeX/activeX6.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image" Target="../media/image5.emf"/><Relationship Id="rId5" Type="http://schemas.openxmlformats.org/officeDocument/2006/relationships/control" Target="../activeX/activeX5.xml"/><Relationship Id="rId4" Type="http://schemas.openxmlformats.org/officeDocument/2006/relationships/image" Target="../media/image4.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E9F2F-B201-4644-B580-6A9F0F98BF01}">
  <dimension ref="A1:D30"/>
  <sheetViews>
    <sheetView tabSelected="1" workbookViewId="0">
      <selection activeCell="C26" sqref="C26"/>
    </sheetView>
  </sheetViews>
  <sheetFormatPr defaultColWidth="9.109375" defaultRowHeight="14.4" x14ac:dyDescent="0.3"/>
  <cols>
    <col min="1" max="1" width="158.33203125" style="52" customWidth="1"/>
    <col min="2" max="2" width="46.109375" style="52" customWidth="1"/>
    <col min="3" max="3" width="45.88671875" style="52" bestFit="1" customWidth="1"/>
    <col min="4" max="4" width="16.33203125" style="52" customWidth="1"/>
    <col min="5" max="16384" width="9.109375" style="52"/>
  </cols>
  <sheetData>
    <row r="1" spans="1:4" x14ac:dyDescent="0.3">
      <c r="B1" s="79"/>
      <c r="C1" s="79"/>
    </row>
    <row r="2" spans="1:4" x14ac:dyDescent="0.3">
      <c r="A2" s="53"/>
      <c r="B2" s="79" t="s">
        <v>256</v>
      </c>
      <c r="C2" s="79"/>
    </row>
    <row r="3" spans="1:4" x14ac:dyDescent="0.3">
      <c r="B3" s="54" t="s">
        <v>257</v>
      </c>
      <c r="C3" s="54" t="s">
        <v>258</v>
      </c>
    </row>
    <row r="4" spans="1:4" x14ac:dyDescent="0.3">
      <c r="A4" s="53" t="s">
        <v>259</v>
      </c>
      <c r="B4" s="55" t="s">
        <v>289</v>
      </c>
      <c r="C4" s="55" t="s">
        <v>290</v>
      </c>
    </row>
    <row r="5" spans="1:4" x14ac:dyDescent="0.3">
      <c r="A5" s="53" t="s">
        <v>260</v>
      </c>
      <c r="B5" s="55" t="s">
        <v>291</v>
      </c>
      <c r="C5" s="55" t="s">
        <v>292</v>
      </c>
    </row>
    <row r="6" spans="1:4" x14ac:dyDescent="0.3">
      <c r="A6" s="53" t="s">
        <v>261</v>
      </c>
      <c r="B6" s="55" t="s">
        <v>293</v>
      </c>
      <c r="C6" s="55" t="s">
        <v>294</v>
      </c>
    </row>
    <row r="7" spans="1:4" x14ac:dyDescent="0.3">
      <c r="A7" s="53" t="s">
        <v>262</v>
      </c>
      <c r="B7" s="55" t="s">
        <v>295</v>
      </c>
      <c r="C7" s="55" t="s">
        <v>296</v>
      </c>
    </row>
    <row r="8" spans="1:4" x14ac:dyDescent="0.3">
      <c r="A8" s="53" t="s">
        <v>263</v>
      </c>
      <c r="B8" s="116">
        <v>101028</v>
      </c>
      <c r="C8" s="55" t="s">
        <v>297</v>
      </c>
    </row>
    <row r="9" spans="1:4" x14ac:dyDescent="0.3">
      <c r="A9" s="53" t="s">
        <v>264</v>
      </c>
      <c r="B9" s="117" t="s">
        <v>298</v>
      </c>
      <c r="C9" s="117" t="s">
        <v>299</v>
      </c>
    </row>
    <row r="10" spans="1:4" x14ac:dyDescent="0.3">
      <c r="A10" s="56"/>
    </row>
    <row r="11" spans="1:4" ht="30" customHeight="1" thickBot="1" x14ac:dyDescent="0.35">
      <c r="A11" s="57" t="s">
        <v>265</v>
      </c>
      <c r="B11" s="80" t="s">
        <v>256</v>
      </c>
      <c r="C11" s="80"/>
      <c r="D11" s="58"/>
    </row>
    <row r="12" spans="1:4" ht="30" customHeight="1" x14ac:dyDescent="0.3">
      <c r="A12" s="81" t="s">
        <v>266</v>
      </c>
      <c r="B12" s="59" t="s">
        <v>267</v>
      </c>
      <c r="C12" s="59" t="s">
        <v>268</v>
      </c>
      <c r="D12" s="84" t="s">
        <v>269</v>
      </c>
    </row>
    <row r="13" spans="1:4" ht="30" customHeight="1" x14ac:dyDescent="0.3">
      <c r="A13" s="82"/>
      <c r="B13" s="60" t="s">
        <v>270</v>
      </c>
      <c r="C13" s="60" t="s">
        <v>271</v>
      </c>
      <c r="D13" s="85"/>
    </row>
    <row r="14" spans="1:4" ht="30" customHeight="1" thickBot="1" x14ac:dyDescent="0.35">
      <c r="A14" s="83"/>
      <c r="B14" s="61" t="s">
        <v>272</v>
      </c>
      <c r="C14" s="61" t="s">
        <v>272</v>
      </c>
      <c r="D14" s="86"/>
    </row>
    <row r="15" spans="1:4" ht="30" customHeight="1" x14ac:dyDescent="0.3">
      <c r="A15" s="62" t="s">
        <v>273</v>
      </c>
      <c r="B15" s="73">
        <v>0</v>
      </c>
      <c r="C15" s="73">
        <v>0</v>
      </c>
      <c r="D15" s="76">
        <f>B15+C15</f>
        <v>0</v>
      </c>
    </row>
    <row r="16" spans="1:4" ht="30" customHeight="1" x14ac:dyDescent="0.3">
      <c r="A16" s="63" t="s">
        <v>274</v>
      </c>
      <c r="B16" s="74"/>
      <c r="C16" s="74"/>
      <c r="D16" s="77"/>
    </row>
    <row r="17" spans="1:4" ht="30" customHeight="1" x14ac:dyDescent="0.3">
      <c r="A17" s="63" t="s">
        <v>275</v>
      </c>
      <c r="B17" s="74"/>
      <c r="C17" s="74"/>
      <c r="D17" s="77"/>
    </row>
    <row r="18" spans="1:4" ht="30" customHeight="1" x14ac:dyDescent="0.3">
      <c r="A18" s="63" t="s">
        <v>276</v>
      </c>
      <c r="B18" s="74"/>
      <c r="C18" s="74"/>
      <c r="D18" s="77"/>
    </row>
    <row r="19" spans="1:4" ht="30" customHeight="1" thickBot="1" x14ac:dyDescent="0.35">
      <c r="A19" s="64" t="s">
        <v>277</v>
      </c>
      <c r="B19" s="75"/>
      <c r="C19" s="75"/>
      <c r="D19" s="78"/>
    </row>
    <row r="20" spans="1:4" ht="30" customHeight="1" x14ac:dyDescent="0.3">
      <c r="A20" s="62" t="s">
        <v>278</v>
      </c>
      <c r="B20" s="118">
        <f>Summary!D17</f>
        <v>79.23</v>
      </c>
      <c r="C20" s="118">
        <f>Summary!D33</f>
        <v>86192.77</v>
      </c>
      <c r="D20" s="76">
        <f>B20+C20</f>
        <v>86272</v>
      </c>
    </row>
    <row r="21" spans="1:4" ht="30" customHeight="1" x14ac:dyDescent="0.3">
      <c r="A21" s="62" t="s">
        <v>279</v>
      </c>
      <c r="B21" s="74"/>
      <c r="C21" s="74"/>
      <c r="D21" s="77"/>
    </row>
    <row r="22" spans="1:4" ht="30" customHeight="1" x14ac:dyDescent="0.3">
      <c r="A22" s="62" t="s">
        <v>280</v>
      </c>
      <c r="B22" s="74"/>
      <c r="C22" s="74"/>
      <c r="D22" s="77"/>
    </row>
    <row r="23" spans="1:4" ht="30" customHeight="1" x14ac:dyDescent="0.3">
      <c r="A23" s="62" t="s">
        <v>281</v>
      </c>
      <c r="B23" s="74"/>
      <c r="C23" s="74"/>
      <c r="D23" s="77"/>
    </row>
    <row r="24" spans="1:4" ht="30" customHeight="1" x14ac:dyDescent="0.3">
      <c r="A24" s="62" t="s">
        <v>282</v>
      </c>
      <c r="B24" s="74"/>
      <c r="C24" s="74"/>
      <c r="D24" s="77"/>
    </row>
    <row r="25" spans="1:4" ht="30" customHeight="1" thickBot="1" x14ac:dyDescent="0.35">
      <c r="A25" s="65" t="s">
        <v>283</v>
      </c>
      <c r="B25" s="75"/>
      <c r="C25" s="75"/>
      <c r="D25" s="78"/>
    </row>
    <row r="26" spans="1:4" ht="30" customHeight="1" thickBot="1" x14ac:dyDescent="0.35">
      <c r="A26" s="65" t="s">
        <v>284</v>
      </c>
      <c r="B26" s="66">
        <v>0</v>
      </c>
      <c r="C26" s="66">
        <v>0</v>
      </c>
      <c r="D26" s="67">
        <f>B26+C26</f>
        <v>0</v>
      </c>
    </row>
    <row r="27" spans="1:4" ht="30" customHeight="1" thickBot="1" x14ac:dyDescent="0.35">
      <c r="A27" s="65" t="s">
        <v>285</v>
      </c>
      <c r="B27" s="66">
        <v>0</v>
      </c>
      <c r="C27" s="66">
        <v>0</v>
      </c>
      <c r="D27" s="67">
        <f>B27+C27</f>
        <v>0</v>
      </c>
    </row>
    <row r="28" spans="1:4" ht="30" customHeight="1" thickBot="1" x14ac:dyDescent="0.35">
      <c r="A28" s="65" t="s">
        <v>286</v>
      </c>
      <c r="B28" s="66">
        <v>0</v>
      </c>
      <c r="C28" s="66">
        <v>0</v>
      </c>
      <c r="D28" s="67">
        <f>B28+C28</f>
        <v>0</v>
      </c>
    </row>
    <row r="29" spans="1:4" ht="30" customHeight="1" x14ac:dyDescent="0.3">
      <c r="A29" s="68" t="s">
        <v>287</v>
      </c>
      <c r="B29" s="58"/>
      <c r="C29" s="69"/>
      <c r="D29" s="70"/>
    </row>
    <row r="30" spans="1:4" ht="15.6" x14ac:dyDescent="0.3">
      <c r="A30" s="71" t="s">
        <v>288</v>
      </c>
      <c r="B30" s="58"/>
      <c r="C30" s="72"/>
      <c r="D30" s="72"/>
    </row>
  </sheetData>
  <mergeCells count="11">
    <mergeCell ref="A12:A14"/>
    <mergeCell ref="D12:D14"/>
    <mergeCell ref="B15:B19"/>
    <mergeCell ref="C15:C19"/>
    <mergeCell ref="D15:D19"/>
    <mergeCell ref="B20:B25"/>
    <mergeCell ref="C20:C25"/>
    <mergeCell ref="D20:D25"/>
    <mergeCell ref="B1:C1"/>
    <mergeCell ref="B2:C2"/>
    <mergeCell ref="B11:C11"/>
  </mergeCells>
  <hyperlinks>
    <hyperlink ref="C9" r:id="rId1" xr:uid="{DBBE6D52-B5E8-4BCF-AC64-30580E158760}"/>
    <hyperlink ref="B9" r:id="rId2" xr:uid="{C9EEC7EB-10AD-4772-8018-6183F4BB0E3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ADB9E-D7AF-4632-81EB-36EE2232CA98}">
  <dimension ref="A1:O35"/>
  <sheetViews>
    <sheetView workbookViewId="0">
      <selection activeCell="S32" sqref="S32"/>
    </sheetView>
  </sheetViews>
  <sheetFormatPr defaultColWidth="9.109375" defaultRowHeight="14.4" x14ac:dyDescent="0.3"/>
  <cols>
    <col min="1" max="1" width="12" style="37" bestFit="1" customWidth="1"/>
    <col min="2" max="3" width="9.109375" style="37"/>
    <col min="4" max="4" width="13.6640625" style="37" customWidth="1"/>
    <col min="5" max="5" width="13.6640625" style="37" bestFit="1" customWidth="1"/>
    <col min="6" max="6" width="15.33203125" style="37" customWidth="1"/>
    <col min="7" max="7" width="5.5546875" style="37" customWidth="1"/>
    <col min="8" max="11" width="9.109375" style="37"/>
    <col min="12" max="12" width="12.44140625" style="37" bestFit="1" customWidth="1"/>
    <col min="13" max="13" width="9.109375" style="37"/>
    <col min="14" max="14" width="10" style="37" bestFit="1" customWidth="1"/>
    <col min="15" max="15" width="10.6640625" style="37" customWidth="1"/>
    <col min="16" max="16384" width="9.109375" style="37"/>
  </cols>
  <sheetData>
    <row r="1" spans="1:15" x14ac:dyDescent="0.3">
      <c r="A1" s="93" t="s">
        <v>255</v>
      </c>
      <c r="B1" s="94"/>
      <c r="C1" s="94"/>
      <c r="D1" s="94"/>
      <c r="E1" s="94"/>
      <c r="F1" s="94"/>
      <c r="G1" s="95"/>
      <c r="I1" s="99" t="s">
        <v>249</v>
      </c>
      <c r="J1" s="100"/>
      <c r="K1" s="100"/>
      <c r="L1" s="100"/>
      <c r="M1" s="100"/>
      <c r="N1" s="100"/>
      <c r="O1" s="101"/>
    </row>
    <row r="2" spans="1:15" x14ac:dyDescent="0.3">
      <c r="A2" s="96"/>
      <c r="B2" s="97"/>
      <c r="C2" s="97"/>
      <c r="D2" s="97"/>
      <c r="E2" s="97"/>
      <c r="F2" s="97"/>
      <c r="G2" s="98"/>
      <c r="I2" s="102"/>
      <c r="J2" s="79"/>
      <c r="K2" s="79"/>
      <c r="L2" s="79"/>
      <c r="M2" s="79"/>
      <c r="N2" s="79"/>
      <c r="O2" s="103"/>
    </row>
    <row r="3" spans="1:15" ht="15.6" x14ac:dyDescent="0.3">
      <c r="A3" s="38"/>
      <c r="D3" s="39">
        <v>86272</v>
      </c>
      <c r="G3" s="40"/>
      <c r="I3" s="38"/>
      <c r="L3" s="41">
        <f>D3-D17-D33</f>
        <v>0</v>
      </c>
      <c r="O3" s="40"/>
    </row>
    <row r="4" spans="1:15" ht="15" thickBot="1" x14ac:dyDescent="0.35">
      <c r="A4" s="42"/>
      <c r="B4" s="43"/>
      <c r="C4" s="43"/>
      <c r="D4" s="43"/>
      <c r="E4" s="43"/>
      <c r="F4" s="43"/>
      <c r="G4" s="44"/>
      <c r="I4" s="42"/>
      <c r="J4" s="43"/>
      <c r="K4" s="43"/>
      <c r="L4" s="43"/>
      <c r="M4" s="43"/>
      <c r="N4" s="43"/>
      <c r="O4" s="44"/>
    </row>
    <row r="5" spans="1:15" ht="15" thickBot="1" x14ac:dyDescent="0.35"/>
    <row r="6" spans="1:15" x14ac:dyDescent="0.3">
      <c r="A6" s="87" t="s">
        <v>250</v>
      </c>
      <c r="B6" s="88"/>
      <c r="C6" s="88"/>
      <c r="D6" s="88"/>
      <c r="E6" s="88"/>
      <c r="F6" s="88"/>
      <c r="G6" s="89"/>
      <c r="I6" s="104" t="s">
        <v>251</v>
      </c>
      <c r="J6" s="105"/>
      <c r="K6" s="105"/>
      <c r="L6" s="105"/>
      <c r="M6" s="105"/>
      <c r="N6" s="105"/>
      <c r="O6" s="106"/>
    </row>
    <row r="7" spans="1:15" x14ac:dyDescent="0.3">
      <c r="A7" s="90"/>
      <c r="B7" s="91"/>
      <c r="C7" s="91"/>
      <c r="D7" s="91"/>
      <c r="E7" s="91"/>
      <c r="F7" s="91"/>
      <c r="G7" s="92"/>
      <c r="I7" s="107"/>
      <c r="J7" s="108"/>
      <c r="K7" s="108"/>
      <c r="L7" s="108"/>
      <c r="M7" s="108"/>
      <c r="N7" s="108"/>
      <c r="O7" s="109"/>
    </row>
    <row r="8" spans="1:15" ht="15.6" x14ac:dyDescent="0.3">
      <c r="A8" s="45"/>
      <c r="E8" s="46"/>
      <c r="G8" s="40"/>
      <c r="I8" s="38"/>
      <c r="L8" s="47">
        <v>100683</v>
      </c>
      <c r="O8" s="40"/>
    </row>
    <row r="9" spans="1:15" x14ac:dyDescent="0.3">
      <c r="A9" s="45">
        <v>1000</v>
      </c>
      <c r="D9" s="46">
        <f>SUM('SOA FY22-23'!O37:O40)</f>
        <v>0</v>
      </c>
      <c r="G9" s="40"/>
      <c r="I9" s="110" t="s">
        <v>252</v>
      </c>
      <c r="J9" s="111"/>
      <c r="K9" s="111"/>
      <c r="L9" s="111"/>
      <c r="M9" s="111"/>
      <c r="N9" s="111"/>
      <c r="O9" s="112"/>
    </row>
    <row r="10" spans="1:15" x14ac:dyDescent="0.3">
      <c r="A10" s="45">
        <v>2000</v>
      </c>
      <c r="D10" s="46">
        <f>+SUM('SOA FY22-23'!O43:O47)</f>
        <v>0</v>
      </c>
      <c r="G10" s="40"/>
      <c r="I10" s="110"/>
      <c r="J10" s="111"/>
      <c r="K10" s="111"/>
      <c r="L10" s="111"/>
      <c r="M10" s="111"/>
      <c r="N10" s="111"/>
      <c r="O10" s="112"/>
    </row>
    <row r="11" spans="1:15" ht="15.6" x14ac:dyDescent="0.3">
      <c r="A11" s="45">
        <v>3000</v>
      </c>
      <c r="D11" s="46">
        <f>SUM('SOA FY22-23'!O50:O61)</f>
        <v>0</v>
      </c>
      <c r="G11" s="40"/>
      <c r="I11" s="45"/>
      <c r="L11" s="47">
        <v>86272</v>
      </c>
      <c r="O11" s="40"/>
    </row>
    <row r="12" spans="1:15" x14ac:dyDescent="0.3">
      <c r="A12" s="45">
        <v>4000</v>
      </c>
      <c r="D12" s="46">
        <f>SUM('SOA FY22-23'!O68:O75)</f>
        <v>79.23</v>
      </c>
      <c r="G12" s="40"/>
      <c r="I12" s="113" t="s">
        <v>253</v>
      </c>
      <c r="J12" s="114"/>
      <c r="K12" s="114"/>
      <c r="L12" s="114"/>
      <c r="M12" s="114"/>
      <c r="N12" s="114"/>
      <c r="O12" s="115"/>
    </row>
    <row r="13" spans="1:15" x14ac:dyDescent="0.3">
      <c r="A13" s="45">
        <v>5000</v>
      </c>
      <c r="D13" s="46">
        <f>SUM('SOA FY22-23'!O78:O102)</f>
        <v>0</v>
      </c>
      <c r="G13" s="40"/>
      <c r="I13" s="113"/>
      <c r="J13" s="114"/>
      <c r="K13" s="114"/>
      <c r="L13" s="114"/>
      <c r="M13" s="114"/>
      <c r="N13" s="114"/>
      <c r="O13" s="115"/>
    </row>
    <row r="14" spans="1:15" ht="16.2" thickBot="1" x14ac:dyDescent="0.35">
      <c r="A14" s="45">
        <v>6000</v>
      </c>
      <c r="D14" s="46">
        <f>SUM('SOA FY22-23'!O105)</f>
        <v>0</v>
      </c>
      <c r="G14" s="40"/>
      <c r="I14" s="42"/>
      <c r="J14" s="43"/>
      <c r="K14" s="43"/>
      <c r="L14" s="48">
        <f>L8-L11</f>
        <v>14411</v>
      </c>
      <c r="M14" s="43"/>
      <c r="N14" s="43"/>
      <c r="O14" s="44"/>
    </row>
    <row r="15" spans="1:15" x14ac:dyDescent="0.3">
      <c r="A15" s="45">
        <v>7000</v>
      </c>
      <c r="D15" s="46">
        <f>SUM('SOA FY22-23'!O108)</f>
        <v>0</v>
      </c>
      <c r="G15" s="40"/>
    </row>
    <row r="16" spans="1:15" x14ac:dyDescent="0.3">
      <c r="A16" s="45">
        <v>8000</v>
      </c>
      <c r="D16" s="46"/>
      <c r="E16" s="49"/>
      <c r="G16" s="40"/>
    </row>
    <row r="17" spans="1:7" x14ac:dyDescent="0.3">
      <c r="A17" s="45"/>
      <c r="B17" s="50"/>
      <c r="C17" s="50"/>
      <c r="D17" s="51">
        <f>SUM(D9:D16)</f>
        <v>79.23</v>
      </c>
      <c r="G17" s="40"/>
    </row>
    <row r="18" spans="1:7" x14ac:dyDescent="0.3">
      <c r="A18" s="45"/>
      <c r="G18" s="40"/>
    </row>
    <row r="19" spans="1:7" ht="15" thickBot="1" x14ac:dyDescent="0.35">
      <c r="A19" s="42"/>
      <c r="B19" s="43"/>
      <c r="C19" s="43"/>
      <c r="D19" s="43"/>
      <c r="E19" s="43"/>
      <c r="F19" s="43"/>
      <c r="G19" s="44"/>
    </row>
    <row r="21" spans="1:7" ht="15" thickBot="1" x14ac:dyDescent="0.35"/>
    <row r="22" spans="1:7" x14ac:dyDescent="0.3">
      <c r="A22" s="87" t="s">
        <v>254</v>
      </c>
      <c r="B22" s="88"/>
      <c r="C22" s="88"/>
      <c r="D22" s="88"/>
      <c r="E22" s="88"/>
      <c r="F22" s="88"/>
      <c r="G22" s="89"/>
    </row>
    <row r="23" spans="1:7" x14ac:dyDescent="0.3">
      <c r="A23" s="90"/>
      <c r="B23" s="91"/>
      <c r="C23" s="91"/>
      <c r="D23" s="91"/>
      <c r="E23" s="91"/>
      <c r="F23" s="91"/>
      <c r="G23" s="92"/>
    </row>
    <row r="24" spans="1:7" x14ac:dyDescent="0.3">
      <c r="A24" s="45"/>
      <c r="G24" s="40"/>
    </row>
    <row r="25" spans="1:7" x14ac:dyDescent="0.3">
      <c r="A25" s="45">
        <v>1000</v>
      </c>
      <c r="D25" s="46">
        <f>SUM('SOA FY23-24'!U40:U44)</f>
        <v>58818.78</v>
      </c>
      <c r="G25" s="40"/>
    </row>
    <row r="26" spans="1:7" x14ac:dyDescent="0.3">
      <c r="A26" s="45">
        <v>2000</v>
      </c>
      <c r="D26" s="46">
        <f>SUM('SOA FY23-24'!U47:U51)</f>
        <v>7406.27</v>
      </c>
      <c r="G26" s="40"/>
    </row>
    <row r="27" spans="1:7" x14ac:dyDescent="0.3">
      <c r="A27" s="45">
        <v>3000</v>
      </c>
      <c r="D27" s="46">
        <f>SUM('SOA FY23-24'!U54:U64)</f>
        <v>19967.72</v>
      </c>
      <c r="G27" s="40"/>
    </row>
    <row r="28" spans="1:7" x14ac:dyDescent="0.3">
      <c r="A28" s="45">
        <v>4000</v>
      </c>
      <c r="D28" s="46">
        <f>SUM('SOA FY23-24'!U71:U79)</f>
        <v>0</v>
      </c>
      <c r="G28" s="40"/>
    </row>
    <row r="29" spans="1:7" x14ac:dyDescent="0.3">
      <c r="A29" s="45">
        <v>5000</v>
      </c>
      <c r="D29" s="46">
        <f>SUM('SOA FY23-24'!U82:U106)</f>
        <v>0</v>
      </c>
      <c r="G29" s="40"/>
    </row>
    <row r="30" spans="1:7" x14ac:dyDescent="0.3">
      <c r="A30" s="45">
        <v>6000</v>
      </c>
      <c r="D30" s="46">
        <f>SUM('SOA FY23-24'!U109)</f>
        <v>0</v>
      </c>
      <c r="G30" s="40"/>
    </row>
    <row r="31" spans="1:7" x14ac:dyDescent="0.3">
      <c r="A31" s="45">
        <v>7000</v>
      </c>
      <c r="D31" s="46">
        <f>SUM('SOA FY23-24'!U112)</f>
        <v>0</v>
      </c>
      <c r="G31" s="40"/>
    </row>
    <row r="32" spans="1:7" x14ac:dyDescent="0.3">
      <c r="A32" s="45">
        <v>8000</v>
      </c>
      <c r="D32" s="46"/>
      <c r="E32" s="49"/>
      <c r="G32" s="40"/>
    </row>
    <row r="33" spans="1:7" x14ac:dyDescent="0.3">
      <c r="A33" s="45"/>
      <c r="B33" s="50"/>
      <c r="C33" s="50"/>
      <c r="D33" s="51">
        <f>SUM(D25:D32)</f>
        <v>86192.77</v>
      </c>
      <c r="G33" s="40"/>
    </row>
    <row r="34" spans="1:7" x14ac:dyDescent="0.3">
      <c r="A34" s="45"/>
      <c r="G34" s="40"/>
    </row>
    <row r="35" spans="1:7" ht="15" thickBot="1" x14ac:dyDescent="0.35">
      <c r="A35" s="42"/>
      <c r="B35" s="43"/>
      <c r="C35" s="43"/>
      <c r="D35" s="43"/>
      <c r="E35" s="43"/>
      <c r="F35" s="43"/>
      <c r="G35" s="44"/>
    </row>
  </sheetData>
  <mergeCells count="7">
    <mergeCell ref="A22:G23"/>
    <mergeCell ref="A1:G2"/>
    <mergeCell ref="I1:O2"/>
    <mergeCell ref="A6:G7"/>
    <mergeCell ref="I6:O7"/>
    <mergeCell ref="I9:O10"/>
    <mergeCell ref="I12:O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3"/>
  <sheetViews>
    <sheetView workbookViewId="0">
      <pane xSplit="1" ySplit="9" topLeftCell="B94" activePane="bottomRight" state="frozen"/>
      <selection pane="topRight" activeCell="B1" sqref="B1"/>
      <selection pane="bottomLeft" activeCell="A10" sqref="A10"/>
      <selection pane="bottomRight" activeCell="O113" sqref="O113"/>
    </sheetView>
  </sheetViews>
  <sheetFormatPr defaultColWidth="9.109375" defaultRowHeight="13.2" outlineLevelCol="1" x14ac:dyDescent="0.25"/>
  <cols>
    <col min="1" max="1" width="71.109375" style="1" customWidth="1"/>
    <col min="2" max="2" width="18.33203125" style="1" hidden="1" customWidth="1" outlineLevel="1"/>
    <col min="3" max="3" width="22.109375" style="1" hidden="1" customWidth="1" outlineLevel="1"/>
    <col min="4" max="4" width="30.5546875" style="1" hidden="1" customWidth="1" outlineLevel="1"/>
    <col min="5" max="5" width="14.109375" style="1" hidden="1" customWidth="1" outlineLevel="1"/>
    <col min="6" max="6" width="21.6640625" style="1" hidden="1" customWidth="1" outlineLevel="1"/>
    <col min="7" max="7" width="29.33203125" style="1" hidden="1" customWidth="1" outlineLevel="1"/>
    <col min="8" max="8" width="20.5546875" style="1" hidden="1" customWidth="1" outlineLevel="1"/>
    <col min="9" max="9" width="28.88671875" style="1" hidden="1" customWidth="1" outlineLevel="1"/>
    <col min="10" max="10" width="32" style="1" hidden="1" customWidth="1" outlineLevel="1"/>
    <col min="11" max="11" width="35.109375" style="1" hidden="1" customWidth="1" outlineLevel="1"/>
    <col min="12" max="12" width="36.5546875" style="1" hidden="1" customWidth="1" outlineLevel="1"/>
    <col min="13" max="13" width="21.33203125" style="1" hidden="1" customWidth="1" outlineLevel="1"/>
    <col min="14" max="14" width="37.5546875" style="1" hidden="1" customWidth="1" outlineLevel="1"/>
    <col min="15" max="15" width="40.33203125" style="1" customWidth="1" collapsed="1"/>
    <col min="16" max="16" width="17.5546875" style="1" hidden="1" customWidth="1" outlineLevel="1"/>
    <col min="17" max="17" width="13.88671875" style="1" hidden="1" customWidth="1" outlineLevel="1"/>
    <col min="18" max="18" width="9.109375" style="1" customWidth="1" collapsed="1"/>
    <col min="19" max="16384" width="9.109375" style="1"/>
  </cols>
  <sheetData>
    <row r="1" spans="1:17" ht="17.399999999999999" x14ac:dyDescent="0.3">
      <c r="A1" s="3" t="s">
        <v>0</v>
      </c>
    </row>
    <row r="2" spans="1:17" ht="17.399999999999999" x14ac:dyDescent="0.3">
      <c r="A2" s="3" t="s">
        <v>1</v>
      </c>
    </row>
    <row r="3" spans="1:17" x14ac:dyDescent="0.25">
      <c r="A3" s="4" t="s">
        <v>2</v>
      </c>
      <c r="B3" s="4" t="s">
        <v>3</v>
      </c>
    </row>
    <row r="4" spans="1:17" x14ac:dyDescent="0.25">
      <c r="A4" s="4" t="s">
        <v>4</v>
      </c>
      <c r="B4" s="4" t="s">
        <v>5</v>
      </c>
    </row>
    <row r="5" spans="1:17" x14ac:dyDescent="0.25">
      <c r="A5" s="4" t="s">
        <v>6</v>
      </c>
      <c r="B5" s="4" t="s">
        <v>7</v>
      </c>
    </row>
    <row r="6" spans="1:17" x14ac:dyDescent="0.25">
      <c r="A6" s="2" t="s">
        <v>8</v>
      </c>
    </row>
    <row r="7" spans="1:17" x14ac:dyDescent="0.25">
      <c r="A7" s="5" t="s">
        <v>8</v>
      </c>
      <c r="B7" s="6" t="s">
        <v>9</v>
      </c>
      <c r="C7" s="6" t="s">
        <v>10</v>
      </c>
      <c r="D7" s="6" t="s">
        <v>11</v>
      </c>
      <c r="E7" s="6" t="s">
        <v>12</v>
      </c>
      <c r="F7" s="6" t="s">
        <v>13</v>
      </c>
      <c r="G7" s="6" t="s">
        <v>14</v>
      </c>
      <c r="H7" s="6" t="s">
        <v>15</v>
      </c>
      <c r="I7" s="6" t="s">
        <v>16</v>
      </c>
      <c r="J7" s="6" t="s">
        <v>17</v>
      </c>
      <c r="K7" s="6" t="s">
        <v>18</v>
      </c>
      <c r="L7" s="6" t="s">
        <v>19</v>
      </c>
      <c r="M7" s="6" t="s">
        <v>20</v>
      </c>
      <c r="N7" s="6" t="s">
        <v>21</v>
      </c>
      <c r="O7" s="17" t="s">
        <v>22</v>
      </c>
      <c r="P7" s="6" t="s">
        <v>23</v>
      </c>
      <c r="Q7" s="6" t="s">
        <v>24</v>
      </c>
    </row>
    <row r="8" spans="1:17" x14ac:dyDescent="0.25">
      <c r="A8" s="5" t="s">
        <v>8</v>
      </c>
      <c r="B8" s="6" t="s">
        <v>25</v>
      </c>
      <c r="C8" s="6" t="s">
        <v>25</v>
      </c>
      <c r="D8" s="6" t="s">
        <v>25</v>
      </c>
      <c r="E8" s="6" t="s">
        <v>25</v>
      </c>
      <c r="F8" s="6" t="s">
        <v>25</v>
      </c>
      <c r="G8" s="6" t="s">
        <v>25</v>
      </c>
      <c r="H8" s="6" t="s">
        <v>25</v>
      </c>
      <c r="I8" s="6" t="s">
        <v>25</v>
      </c>
      <c r="J8" s="6" t="s">
        <v>25</v>
      </c>
      <c r="K8" s="6" t="s">
        <v>25</v>
      </c>
      <c r="L8" s="6" t="s">
        <v>25</v>
      </c>
      <c r="M8" s="6" t="s">
        <v>25</v>
      </c>
      <c r="N8" s="6" t="s">
        <v>25</v>
      </c>
      <c r="O8" s="17" t="s">
        <v>25</v>
      </c>
      <c r="P8" s="6" t="s">
        <v>25</v>
      </c>
      <c r="Q8" s="6" t="s">
        <v>25</v>
      </c>
    </row>
    <row r="9" spans="1:17" x14ac:dyDescent="0.25">
      <c r="A9" s="5" t="s">
        <v>8</v>
      </c>
      <c r="B9" s="7" t="s">
        <v>5</v>
      </c>
      <c r="C9" s="7" t="s">
        <v>5</v>
      </c>
      <c r="D9" s="7" t="s">
        <v>5</v>
      </c>
      <c r="E9" s="7" t="s">
        <v>5</v>
      </c>
      <c r="F9" s="7" t="s">
        <v>5</v>
      </c>
      <c r="G9" s="7" t="s">
        <v>5</v>
      </c>
      <c r="H9" s="7" t="s">
        <v>5</v>
      </c>
      <c r="I9" s="7" t="s">
        <v>5</v>
      </c>
      <c r="J9" s="7" t="s">
        <v>5</v>
      </c>
      <c r="K9" s="7" t="s">
        <v>5</v>
      </c>
      <c r="L9" s="7" t="s">
        <v>5</v>
      </c>
      <c r="M9" s="7" t="s">
        <v>5</v>
      </c>
      <c r="N9" s="7" t="s">
        <v>5</v>
      </c>
      <c r="O9" s="18" t="s">
        <v>5</v>
      </c>
      <c r="P9" s="7" t="s">
        <v>5</v>
      </c>
      <c r="Q9" s="7" t="s">
        <v>5</v>
      </c>
    </row>
    <row r="10" spans="1:17" x14ac:dyDescent="0.25">
      <c r="A10" s="8" t="s">
        <v>8</v>
      </c>
      <c r="B10" s="9" t="s">
        <v>26</v>
      </c>
      <c r="C10" s="9" t="s">
        <v>26</v>
      </c>
      <c r="D10" s="9" t="s">
        <v>26</v>
      </c>
      <c r="E10" s="9" t="s">
        <v>26</v>
      </c>
      <c r="F10" s="9" t="s">
        <v>26</v>
      </c>
      <c r="G10" s="9" t="s">
        <v>26</v>
      </c>
      <c r="H10" s="9" t="s">
        <v>26</v>
      </c>
      <c r="I10" s="9" t="s">
        <v>26</v>
      </c>
      <c r="J10" s="9" t="s">
        <v>26</v>
      </c>
      <c r="K10" s="9" t="s">
        <v>26</v>
      </c>
      <c r="L10" s="9" t="s">
        <v>26</v>
      </c>
      <c r="M10" s="9" t="s">
        <v>26</v>
      </c>
      <c r="N10" s="9" t="s">
        <v>26</v>
      </c>
      <c r="O10" s="9" t="s">
        <v>26</v>
      </c>
      <c r="P10" s="9" t="s">
        <v>26</v>
      </c>
      <c r="Q10" s="9" t="s">
        <v>26</v>
      </c>
    </row>
    <row r="11" spans="1:17" x14ac:dyDescent="0.25">
      <c r="A11" s="5" t="s">
        <v>27</v>
      </c>
      <c r="B11" s="5" t="s">
        <v>28</v>
      </c>
      <c r="C11" s="5" t="s">
        <v>28</v>
      </c>
      <c r="D11" s="5" t="s">
        <v>28</v>
      </c>
      <c r="E11" s="5" t="s">
        <v>28</v>
      </c>
      <c r="F11" s="5" t="s">
        <v>28</v>
      </c>
      <c r="G11" s="5" t="s">
        <v>28</v>
      </c>
      <c r="H11" s="5" t="s">
        <v>28</v>
      </c>
      <c r="I11" s="5" t="s">
        <v>28</v>
      </c>
      <c r="J11" s="5" t="s">
        <v>28</v>
      </c>
      <c r="K11" s="5" t="s">
        <v>28</v>
      </c>
      <c r="L11" s="5" t="s">
        <v>28</v>
      </c>
      <c r="M11" s="5" t="s">
        <v>28</v>
      </c>
      <c r="N11" s="5" t="s">
        <v>28</v>
      </c>
      <c r="O11" s="5" t="s">
        <v>28</v>
      </c>
      <c r="P11" s="5" t="s">
        <v>28</v>
      </c>
      <c r="Q11" s="5" t="s">
        <v>28</v>
      </c>
    </row>
    <row r="12" spans="1:17" x14ac:dyDescent="0.25">
      <c r="A12" s="4" t="s">
        <v>29</v>
      </c>
      <c r="B12" s="10">
        <v>1266491</v>
      </c>
      <c r="C12" s="10">
        <v>0</v>
      </c>
      <c r="D12" s="10">
        <v>0</v>
      </c>
      <c r="E12" s="10">
        <v>0</v>
      </c>
      <c r="F12" s="10">
        <v>0</v>
      </c>
      <c r="G12" s="10">
        <v>0</v>
      </c>
      <c r="H12" s="10">
        <v>0</v>
      </c>
      <c r="I12" s="10">
        <v>0</v>
      </c>
      <c r="J12" s="10">
        <v>0</v>
      </c>
      <c r="K12" s="10">
        <v>0</v>
      </c>
      <c r="L12" s="10">
        <v>0</v>
      </c>
      <c r="M12" s="10">
        <v>0</v>
      </c>
      <c r="N12" s="10">
        <v>0</v>
      </c>
      <c r="O12" s="10">
        <v>0</v>
      </c>
      <c r="P12" s="10">
        <v>0</v>
      </c>
      <c r="Q12" s="10">
        <v>1266491</v>
      </c>
    </row>
    <row r="13" spans="1:17" x14ac:dyDescent="0.25">
      <c r="A13" s="4" t="s">
        <v>30</v>
      </c>
      <c r="B13" s="10">
        <v>0</v>
      </c>
      <c r="C13" s="10">
        <v>0</v>
      </c>
      <c r="D13" s="10">
        <v>27170</v>
      </c>
      <c r="E13" s="10">
        <v>0</v>
      </c>
      <c r="F13" s="10">
        <v>0</v>
      </c>
      <c r="G13" s="10">
        <v>0</v>
      </c>
      <c r="H13" s="10">
        <v>0</v>
      </c>
      <c r="I13" s="10">
        <v>0</v>
      </c>
      <c r="J13" s="10">
        <v>0</v>
      </c>
      <c r="K13" s="10">
        <v>0</v>
      </c>
      <c r="L13" s="10">
        <v>0</v>
      </c>
      <c r="M13" s="10">
        <v>0</v>
      </c>
      <c r="N13" s="10">
        <v>0</v>
      </c>
      <c r="O13" s="10">
        <v>0</v>
      </c>
      <c r="P13" s="10">
        <v>0</v>
      </c>
      <c r="Q13" s="10">
        <v>27170</v>
      </c>
    </row>
    <row r="14" spans="1:17" x14ac:dyDescent="0.25">
      <c r="A14" s="4" t="s">
        <v>31</v>
      </c>
      <c r="B14" s="10">
        <v>-2072</v>
      </c>
      <c r="C14" s="10">
        <v>0</v>
      </c>
      <c r="D14" s="10">
        <v>0</v>
      </c>
      <c r="E14" s="10">
        <v>0</v>
      </c>
      <c r="F14" s="10">
        <v>0</v>
      </c>
      <c r="G14" s="10">
        <v>0</v>
      </c>
      <c r="H14" s="10">
        <v>0</v>
      </c>
      <c r="I14" s="10">
        <v>0</v>
      </c>
      <c r="J14" s="10">
        <v>0</v>
      </c>
      <c r="K14" s="10">
        <v>0</v>
      </c>
      <c r="L14" s="10">
        <v>0</v>
      </c>
      <c r="M14" s="10">
        <v>0</v>
      </c>
      <c r="N14" s="10">
        <v>0</v>
      </c>
      <c r="O14" s="10">
        <v>0</v>
      </c>
      <c r="P14" s="10">
        <v>0</v>
      </c>
      <c r="Q14" s="10">
        <v>-2072</v>
      </c>
    </row>
    <row r="15" spans="1:17" x14ac:dyDescent="0.25">
      <c r="A15" s="4" t="s">
        <v>32</v>
      </c>
      <c r="B15" s="10">
        <v>202569</v>
      </c>
      <c r="C15" s="10">
        <v>0</v>
      </c>
      <c r="D15" s="10">
        <v>0</v>
      </c>
      <c r="E15" s="10">
        <v>0</v>
      </c>
      <c r="F15" s="10">
        <v>0</v>
      </c>
      <c r="G15" s="10">
        <v>0</v>
      </c>
      <c r="H15" s="10">
        <v>0</v>
      </c>
      <c r="I15" s="10">
        <v>0</v>
      </c>
      <c r="J15" s="10">
        <v>0</v>
      </c>
      <c r="K15" s="10">
        <v>0</v>
      </c>
      <c r="L15" s="10">
        <v>0</v>
      </c>
      <c r="M15" s="10">
        <v>0</v>
      </c>
      <c r="N15" s="10">
        <v>0</v>
      </c>
      <c r="O15" s="10">
        <v>0</v>
      </c>
      <c r="P15" s="10">
        <v>0</v>
      </c>
      <c r="Q15" s="10">
        <v>202569</v>
      </c>
    </row>
    <row r="16" spans="1:17" x14ac:dyDescent="0.25">
      <c r="A16" s="11" t="s">
        <v>33</v>
      </c>
      <c r="B16" s="12">
        <v>1466988</v>
      </c>
      <c r="C16" s="12">
        <v>0</v>
      </c>
      <c r="D16" s="12">
        <v>27170</v>
      </c>
      <c r="E16" s="12">
        <v>0</v>
      </c>
      <c r="F16" s="12">
        <v>0</v>
      </c>
      <c r="G16" s="12">
        <v>0</v>
      </c>
      <c r="H16" s="12">
        <v>0</v>
      </c>
      <c r="I16" s="12">
        <v>0</v>
      </c>
      <c r="J16" s="12">
        <v>0</v>
      </c>
      <c r="K16" s="12">
        <v>0</v>
      </c>
      <c r="L16" s="12">
        <v>0</v>
      </c>
      <c r="M16" s="12">
        <v>0</v>
      </c>
      <c r="N16" s="12">
        <v>0</v>
      </c>
      <c r="O16" s="12">
        <v>0</v>
      </c>
      <c r="P16" s="12">
        <v>0</v>
      </c>
      <c r="Q16" s="12">
        <v>1494158</v>
      </c>
    </row>
    <row r="17" spans="1:17" x14ac:dyDescent="0.25">
      <c r="A17" s="5" t="s">
        <v>34</v>
      </c>
      <c r="B17" s="5" t="s">
        <v>28</v>
      </c>
      <c r="C17" s="5" t="s">
        <v>28</v>
      </c>
      <c r="D17" s="5" t="s">
        <v>28</v>
      </c>
      <c r="E17" s="5" t="s">
        <v>28</v>
      </c>
      <c r="F17" s="5" t="s">
        <v>28</v>
      </c>
      <c r="G17" s="5" t="s">
        <v>28</v>
      </c>
      <c r="H17" s="5" t="s">
        <v>28</v>
      </c>
      <c r="I17" s="5" t="s">
        <v>28</v>
      </c>
      <c r="J17" s="5" t="s">
        <v>28</v>
      </c>
      <c r="K17" s="5" t="s">
        <v>28</v>
      </c>
      <c r="L17" s="5" t="s">
        <v>28</v>
      </c>
      <c r="M17" s="5" t="s">
        <v>28</v>
      </c>
      <c r="N17" s="5" t="s">
        <v>28</v>
      </c>
      <c r="O17" s="5" t="s">
        <v>28</v>
      </c>
      <c r="P17" s="5" t="s">
        <v>28</v>
      </c>
      <c r="Q17" s="5" t="s">
        <v>28</v>
      </c>
    </row>
    <row r="18" spans="1:17" x14ac:dyDescent="0.25">
      <c r="A18" s="4" t="s">
        <v>35</v>
      </c>
      <c r="B18" s="10">
        <v>0</v>
      </c>
      <c r="C18" s="10">
        <v>0</v>
      </c>
      <c r="D18" s="10">
        <v>0</v>
      </c>
      <c r="E18" s="10">
        <v>0</v>
      </c>
      <c r="F18" s="10">
        <v>25691</v>
      </c>
      <c r="G18" s="10">
        <v>0</v>
      </c>
      <c r="H18" s="10">
        <v>0</v>
      </c>
      <c r="I18" s="10">
        <v>0</v>
      </c>
      <c r="J18" s="10">
        <v>0</v>
      </c>
      <c r="K18" s="10">
        <v>0</v>
      </c>
      <c r="L18" s="10">
        <v>0</v>
      </c>
      <c r="M18" s="10">
        <v>0</v>
      </c>
      <c r="N18" s="10">
        <v>0</v>
      </c>
      <c r="O18" s="10">
        <v>0</v>
      </c>
      <c r="P18" s="10">
        <v>0</v>
      </c>
      <c r="Q18" s="10">
        <v>25691</v>
      </c>
    </row>
    <row r="19" spans="1:17" x14ac:dyDescent="0.25">
      <c r="A19" s="11" t="s">
        <v>36</v>
      </c>
      <c r="B19" s="12">
        <v>0</v>
      </c>
      <c r="C19" s="12">
        <v>0</v>
      </c>
      <c r="D19" s="12">
        <v>0</v>
      </c>
      <c r="E19" s="12">
        <v>0</v>
      </c>
      <c r="F19" s="12">
        <v>25691</v>
      </c>
      <c r="G19" s="12">
        <v>0</v>
      </c>
      <c r="H19" s="12">
        <v>0</v>
      </c>
      <c r="I19" s="12">
        <v>0</v>
      </c>
      <c r="J19" s="12">
        <v>0</v>
      </c>
      <c r="K19" s="12">
        <v>0</v>
      </c>
      <c r="L19" s="12">
        <v>0</v>
      </c>
      <c r="M19" s="12">
        <v>0</v>
      </c>
      <c r="N19" s="12">
        <v>0</v>
      </c>
      <c r="O19" s="12">
        <v>0</v>
      </c>
      <c r="P19" s="12">
        <v>0</v>
      </c>
      <c r="Q19" s="12">
        <v>25691</v>
      </c>
    </row>
    <row r="20" spans="1:17" x14ac:dyDescent="0.25">
      <c r="A20" s="5" t="s">
        <v>37</v>
      </c>
      <c r="B20" s="5" t="s">
        <v>28</v>
      </c>
      <c r="C20" s="5" t="s">
        <v>28</v>
      </c>
      <c r="D20" s="5" t="s">
        <v>28</v>
      </c>
      <c r="E20" s="5" t="s">
        <v>28</v>
      </c>
      <c r="F20" s="5" t="s">
        <v>28</v>
      </c>
      <c r="G20" s="5" t="s">
        <v>28</v>
      </c>
      <c r="H20" s="5" t="s">
        <v>28</v>
      </c>
      <c r="I20" s="5" t="s">
        <v>28</v>
      </c>
      <c r="J20" s="5" t="s">
        <v>28</v>
      </c>
      <c r="K20" s="5" t="s">
        <v>28</v>
      </c>
      <c r="L20" s="5" t="s">
        <v>28</v>
      </c>
      <c r="M20" s="5" t="s">
        <v>28</v>
      </c>
      <c r="N20" s="5" t="s">
        <v>28</v>
      </c>
      <c r="O20" s="5" t="s">
        <v>28</v>
      </c>
      <c r="P20" s="5" t="s">
        <v>28</v>
      </c>
      <c r="Q20" s="5" t="s">
        <v>28</v>
      </c>
    </row>
    <row r="21" spans="1:17" x14ac:dyDescent="0.25">
      <c r="A21" s="4" t="s">
        <v>38</v>
      </c>
      <c r="B21" s="10">
        <v>3620</v>
      </c>
      <c r="C21" s="10">
        <v>0</v>
      </c>
      <c r="D21" s="10">
        <v>0</v>
      </c>
      <c r="E21" s="10">
        <v>0</v>
      </c>
      <c r="F21" s="10">
        <v>0</v>
      </c>
      <c r="G21" s="10">
        <v>0</v>
      </c>
      <c r="H21" s="10">
        <v>0</v>
      </c>
      <c r="I21" s="10">
        <v>0</v>
      </c>
      <c r="J21" s="10">
        <v>0</v>
      </c>
      <c r="K21" s="10">
        <v>0</v>
      </c>
      <c r="L21" s="10">
        <v>0</v>
      </c>
      <c r="M21" s="10">
        <v>0</v>
      </c>
      <c r="N21" s="10">
        <v>0</v>
      </c>
      <c r="O21" s="10">
        <v>0</v>
      </c>
      <c r="P21" s="10">
        <v>0</v>
      </c>
      <c r="Q21" s="10">
        <v>3620</v>
      </c>
    </row>
    <row r="22" spans="1:17" x14ac:dyDescent="0.25">
      <c r="A22" s="4" t="s">
        <v>39</v>
      </c>
      <c r="B22" s="10">
        <v>0</v>
      </c>
      <c r="C22" s="10">
        <v>28959.73</v>
      </c>
      <c r="D22" s="10">
        <v>0</v>
      </c>
      <c r="E22" s="10">
        <v>0</v>
      </c>
      <c r="F22" s="10">
        <v>0</v>
      </c>
      <c r="G22" s="10">
        <v>0</v>
      </c>
      <c r="H22" s="10">
        <v>14174.8</v>
      </c>
      <c r="I22" s="10">
        <v>0</v>
      </c>
      <c r="J22" s="10">
        <v>0</v>
      </c>
      <c r="K22" s="10">
        <v>0</v>
      </c>
      <c r="L22" s="10">
        <v>0</v>
      </c>
      <c r="M22" s="10">
        <v>0</v>
      </c>
      <c r="N22" s="10">
        <v>0</v>
      </c>
      <c r="O22" s="10">
        <v>0</v>
      </c>
      <c r="P22" s="10">
        <v>0</v>
      </c>
      <c r="Q22" s="10">
        <v>43134.53</v>
      </c>
    </row>
    <row r="23" spans="1:17" x14ac:dyDescent="0.25">
      <c r="A23" s="4" t="s">
        <v>40</v>
      </c>
      <c r="B23" s="10">
        <v>75541.399999999994</v>
      </c>
      <c r="C23" s="10">
        <v>0</v>
      </c>
      <c r="D23" s="10">
        <v>0</v>
      </c>
      <c r="E23" s="10">
        <v>0</v>
      </c>
      <c r="F23" s="10">
        <v>0</v>
      </c>
      <c r="G23" s="10">
        <v>4270.63</v>
      </c>
      <c r="H23" s="10">
        <v>0</v>
      </c>
      <c r="I23" s="10">
        <v>0</v>
      </c>
      <c r="J23" s="10">
        <v>0</v>
      </c>
      <c r="K23" s="10">
        <v>906.07</v>
      </c>
      <c r="L23" s="10">
        <v>0</v>
      </c>
      <c r="M23" s="10">
        <v>310.95999999999998</v>
      </c>
      <c r="N23" s="10">
        <v>24261.94</v>
      </c>
      <c r="O23" s="10">
        <v>79.23</v>
      </c>
      <c r="P23" s="10">
        <v>0</v>
      </c>
      <c r="Q23" s="10">
        <v>105370.23</v>
      </c>
    </row>
    <row r="24" spans="1:17" x14ac:dyDescent="0.25">
      <c r="A24" s="4" t="s">
        <v>41</v>
      </c>
      <c r="B24" s="10">
        <v>314.36</v>
      </c>
      <c r="C24" s="10">
        <v>2698.57</v>
      </c>
      <c r="D24" s="10">
        <v>0</v>
      </c>
      <c r="E24" s="10">
        <v>0</v>
      </c>
      <c r="F24" s="10">
        <v>0</v>
      </c>
      <c r="G24" s="10">
        <v>0</v>
      </c>
      <c r="H24" s="10">
        <v>1551.8</v>
      </c>
      <c r="I24" s="10">
        <v>-300</v>
      </c>
      <c r="J24" s="10">
        <v>0</v>
      </c>
      <c r="K24" s="10">
        <v>0</v>
      </c>
      <c r="L24" s="10">
        <v>0</v>
      </c>
      <c r="M24" s="10">
        <v>0</v>
      </c>
      <c r="N24" s="10">
        <v>0</v>
      </c>
      <c r="O24" s="10">
        <v>0</v>
      </c>
      <c r="P24" s="10">
        <v>0</v>
      </c>
      <c r="Q24" s="10">
        <v>4264.7299999999996</v>
      </c>
    </row>
    <row r="25" spans="1:17" x14ac:dyDescent="0.25">
      <c r="A25" s="4" t="s">
        <v>42</v>
      </c>
      <c r="B25" s="10">
        <v>0</v>
      </c>
      <c r="C25" s="10">
        <v>0</v>
      </c>
      <c r="D25" s="10">
        <v>0</v>
      </c>
      <c r="E25" s="10">
        <v>0</v>
      </c>
      <c r="F25" s="10">
        <v>0</v>
      </c>
      <c r="G25" s="10">
        <v>0</v>
      </c>
      <c r="H25" s="10">
        <v>0</v>
      </c>
      <c r="I25" s="10">
        <v>138204</v>
      </c>
      <c r="J25" s="10">
        <v>8537</v>
      </c>
      <c r="K25" s="10">
        <v>0</v>
      </c>
      <c r="L25" s="10">
        <v>0</v>
      </c>
      <c r="M25" s="10">
        <v>0</v>
      </c>
      <c r="N25" s="10">
        <v>0</v>
      </c>
      <c r="O25" s="10">
        <v>0</v>
      </c>
      <c r="P25" s="10">
        <v>0</v>
      </c>
      <c r="Q25" s="10">
        <v>146741</v>
      </c>
    </row>
    <row r="26" spans="1:17" x14ac:dyDescent="0.25">
      <c r="A26" s="11" t="s">
        <v>43</v>
      </c>
      <c r="B26" s="12">
        <v>79475.759999999995</v>
      </c>
      <c r="C26" s="12">
        <v>31658.3</v>
      </c>
      <c r="D26" s="12">
        <v>0</v>
      </c>
      <c r="E26" s="12">
        <v>0</v>
      </c>
      <c r="F26" s="12">
        <v>0</v>
      </c>
      <c r="G26" s="12">
        <v>4270.63</v>
      </c>
      <c r="H26" s="12">
        <v>15726.6</v>
      </c>
      <c r="I26" s="12">
        <v>137904</v>
      </c>
      <c r="J26" s="12">
        <v>8537</v>
      </c>
      <c r="K26" s="12">
        <v>906.07</v>
      </c>
      <c r="L26" s="12">
        <v>0</v>
      </c>
      <c r="M26" s="12">
        <v>310.95999999999998</v>
      </c>
      <c r="N26" s="12">
        <v>24261.94</v>
      </c>
      <c r="O26" s="12">
        <v>79.23</v>
      </c>
      <c r="P26" s="12">
        <v>0</v>
      </c>
      <c r="Q26" s="12">
        <v>303130.49</v>
      </c>
    </row>
    <row r="27" spans="1:17" x14ac:dyDescent="0.25">
      <c r="A27" s="5" t="s">
        <v>44</v>
      </c>
      <c r="B27" s="5" t="s">
        <v>28</v>
      </c>
      <c r="C27" s="5" t="s">
        <v>28</v>
      </c>
      <c r="D27" s="5" t="s">
        <v>28</v>
      </c>
      <c r="E27" s="5" t="s">
        <v>28</v>
      </c>
      <c r="F27" s="5" t="s">
        <v>28</v>
      </c>
      <c r="G27" s="5" t="s">
        <v>28</v>
      </c>
      <c r="H27" s="5" t="s">
        <v>28</v>
      </c>
      <c r="I27" s="5" t="s">
        <v>28</v>
      </c>
      <c r="J27" s="5" t="s">
        <v>28</v>
      </c>
      <c r="K27" s="5" t="s">
        <v>28</v>
      </c>
      <c r="L27" s="5" t="s">
        <v>28</v>
      </c>
      <c r="M27" s="5" t="s">
        <v>28</v>
      </c>
      <c r="N27" s="5" t="s">
        <v>28</v>
      </c>
      <c r="O27" s="5" t="s">
        <v>28</v>
      </c>
      <c r="P27" s="5" t="s">
        <v>28</v>
      </c>
      <c r="Q27" s="5" t="s">
        <v>28</v>
      </c>
    </row>
    <row r="28" spans="1:17" x14ac:dyDescent="0.25">
      <c r="A28" s="4" t="s">
        <v>45</v>
      </c>
      <c r="B28" s="10">
        <v>6547.41</v>
      </c>
      <c r="C28" s="10">
        <v>0</v>
      </c>
      <c r="D28" s="10">
        <v>0</v>
      </c>
      <c r="E28" s="10">
        <v>0</v>
      </c>
      <c r="F28" s="10">
        <v>0</v>
      </c>
      <c r="G28" s="10">
        <v>0</v>
      </c>
      <c r="H28" s="10">
        <v>0</v>
      </c>
      <c r="I28" s="10">
        <v>0</v>
      </c>
      <c r="J28" s="10">
        <v>0</v>
      </c>
      <c r="K28" s="10">
        <v>0</v>
      </c>
      <c r="L28" s="10">
        <v>0</v>
      </c>
      <c r="M28" s="10">
        <v>0</v>
      </c>
      <c r="N28" s="10">
        <v>0</v>
      </c>
      <c r="O28" s="10">
        <v>0</v>
      </c>
      <c r="P28" s="10">
        <v>0</v>
      </c>
      <c r="Q28" s="10">
        <v>6547.41</v>
      </c>
    </row>
    <row r="29" spans="1:17" x14ac:dyDescent="0.25">
      <c r="A29" s="4" t="s">
        <v>46</v>
      </c>
      <c r="B29" s="10">
        <v>0</v>
      </c>
      <c r="C29" s="10">
        <v>0</v>
      </c>
      <c r="D29" s="10">
        <v>0</v>
      </c>
      <c r="E29" s="10">
        <v>0</v>
      </c>
      <c r="F29" s="10">
        <v>0</v>
      </c>
      <c r="G29" s="10">
        <v>0</v>
      </c>
      <c r="H29" s="10">
        <v>0</v>
      </c>
      <c r="I29" s="10">
        <v>0</v>
      </c>
      <c r="J29" s="10">
        <v>0</v>
      </c>
      <c r="K29" s="10">
        <v>0</v>
      </c>
      <c r="L29" s="10">
        <v>0</v>
      </c>
      <c r="M29" s="10">
        <v>0</v>
      </c>
      <c r="N29" s="10">
        <v>0</v>
      </c>
      <c r="O29" s="10">
        <v>0</v>
      </c>
      <c r="P29" s="10">
        <v>3000</v>
      </c>
      <c r="Q29" s="10">
        <v>3000</v>
      </c>
    </row>
    <row r="30" spans="1:17" x14ac:dyDescent="0.25">
      <c r="A30" s="4" t="s">
        <v>47</v>
      </c>
      <c r="B30" s="10">
        <v>3452.26</v>
      </c>
      <c r="C30" s="10">
        <v>0</v>
      </c>
      <c r="D30" s="10">
        <v>0</v>
      </c>
      <c r="E30" s="10">
        <v>0</v>
      </c>
      <c r="F30" s="10">
        <v>0</v>
      </c>
      <c r="G30" s="10">
        <v>0</v>
      </c>
      <c r="H30" s="10">
        <v>0</v>
      </c>
      <c r="I30" s="10">
        <v>0</v>
      </c>
      <c r="J30" s="10">
        <v>0</v>
      </c>
      <c r="K30" s="10">
        <v>0</v>
      </c>
      <c r="L30" s="10">
        <v>0</v>
      </c>
      <c r="M30" s="10">
        <v>0</v>
      </c>
      <c r="N30" s="10">
        <v>0</v>
      </c>
      <c r="O30" s="10">
        <v>0</v>
      </c>
      <c r="P30" s="10">
        <v>0</v>
      </c>
      <c r="Q30" s="10">
        <v>3452.26</v>
      </c>
    </row>
    <row r="31" spans="1:17" x14ac:dyDescent="0.25">
      <c r="A31" s="11" t="s">
        <v>48</v>
      </c>
      <c r="B31" s="12">
        <v>9999.67</v>
      </c>
      <c r="C31" s="12">
        <v>0</v>
      </c>
      <c r="D31" s="12">
        <v>0</v>
      </c>
      <c r="E31" s="12">
        <v>0</v>
      </c>
      <c r="F31" s="12">
        <v>0</v>
      </c>
      <c r="G31" s="12">
        <v>0</v>
      </c>
      <c r="H31" s="12">
        <v>0</v>
      </c>
      <c r="I31" s="12">
        <v>0</v>
      </c>
      <c r="J31" s="12">
        <v>0</v>
      </c>
      <c r="K31" s="12">
        <v>0</v>
      </c>
      <c r="L31" s="12">
        <v>0</v>
      </c>
      <c r="M31" s="12">
        <v>0</v>
      </c>
      <c r="N31" s="12">
        <v>0</v>
      </c>
      <c r="O31" s="12">
        <v>0</v>
      </c>
      <c r="P31" s="12">
        <v>3000</v>
      </c>
      <c r="Q31" s="12">
        <v>12999.67</v>
      </c>
    </row>
    <row r="32" spans="1:17" x14ac:dyDescent="0.25">
      <c r="A32" s="16" t="s">
        <v>8</v>
      </c>
      <c r="B32" s="16"/>
      <c r="C32" s="16"/>
      <c r="D32" s="16"/>
      <c r="E32" s="16"/>
      <c r="F32" s="16"/>
      <c r="G32" s="16"/>
      <c r="H32" s="16"/>
      <c r="I32" s="16"/>
      <c r="J32" s="16"/>
      <c r="K32" s="16"/>
      <c r="L32" s="16"/>
      <c r="M32" s="16"/>
      <c r="N32" s="16"/>
      <c r="O32" s="16"/>
      <c r="P32" s="16"/>
      <c r="Q32" s="16"/>
    </row>
    <row r="33" spans="1:17" x14ac:dyDescent="0.25">
      <c r="A33" s="11" t="s">
        <v>49</v>
      </c>
      <c r="B33" s="13">
        <v>1556463.43</v>
      </c>
      <c r="C33" s="13">
        <v>31658.3</v>
      </c>
      <c r="D33" s="13">
        <v>27170</v>
      </c>
      <c r="E33" s="13">
        <v>0</v>
      </c>
      <c r="F33" s="13">
        <v>25691</v>
      </c>
      <c r="G33" s="13">
        <v>4270.63</v>
      </c>
      <c r="H33" s="13">
        <v>15726.6</v>
      </c>
      <c r="I33" s="13">
        <v>137904</v>
      </c>
      <c r="J33" s="13">
        <v>8537</v>
      </c>
      <c r="K33" s="13">
        <v>906.07</v>
      </c>
      <c r="L33" s="13">
        <v>0</v>
      </c>
      <c r="M33" s="13">
        <v>310.95999999999998</v>
      </c>
      <c r="N33" s="13">
        <v>24261.94</v>
      </c>
      <c r="O33" s="13">
        <v>79.23</v>
      </c>
      <c r="P33" s="13">
        <v>3000</v>
      </c>
      <c r="Q33" s="13">
        <v>1835979.16</v>
      </c>
    </row>
    <row r="34" spans="1:17" x14ac:dyDescent="0.25">
      <c r="A34" s="16" t="s">
        <v>8</v>
      </c>
      <c r="B34" s="16"/>
      <c r="C34" s="16"/>
      <c r="D34" s="16"/>
      <c r="E34" s="16"/>
      <c r="F34" s="16"/>
      <c r="G34" s="16"/>
      <c r="H34" s="16"/>
      <c r="I34" s="16"/>
      <c r="J34" s="16"/>
      <c r="K34" s="16"/>
      <c r="L34" s="16"/>
      <c r="M34" s="16"/>
      <c r="N34" s="16"/>
      <c r="O34" s="16"/>
      <c r="P34" s="16"/>
      <c r="Q34" s="16"/>
    </row>
    <row r="35" spans="1:17" x14ac:dyDescent="0.25">
      <c r="A35" s="16" t="s">
        <v>8</v>
      </c>
      <c r="B35" s="16"/>
      <c r="C35" s="16"/>
      <c r="D35" s="16"/>
      <c r="E35" s="16"/>
      <c r="F35" s="16"/>
      <c r="G35" s="16"/>
      <c r="H35" s="16"/>
      <c r="I35" s="16"/>
      <c r="J35" s="16"/>
      <c r="K35" s="16"/>
      <c r="L35" s="16"/>
      <c r="M35" s="16"/>
      <c r="N35" s="16"/>
      <c r="O35" s="16"/>
      <c r="P35" s="16"/>
      <c r="Q35" s="16"/>
    </row>
    <row r="36" spans="1:17" x14ac:dyDescent="0.25">
      <c r="A36" s="5" t="s">
        <v>50</v>
      </c>
      <c r="B36" s="5" t="s">
        <v>28</v>
      </c>
      <c r="C36" s="5" t="s">
        <v>28</v>
      </c>
      <c r="D36" s="5" t="s">
        <v>28</v>
      </c>
      <c r="E36" s="5" t="s">
        <v>28</v>
      </c>
      <c r="F36" s="5" t="s">
        <v>28</v>
      </c>
      <c r="G36" s="5" t="s">
        <v>28</v>
      </c>
      <c r="H36" s="5" t="s">
        <v>28</v>
      </c>
      <c r="I36" s="5" t="s">
        <v>28</v>
      </c>
      <c r="J36" s="5" t="s">
        <v>28</v>
      </c>
      <c r="K36" s="5" t="s">
        <v>28</v>
      </c>
      <c r="L36" s="5" t="s">
        <v>28</v>
      </c>
      <c r="M36" s="5" t="s">
        <v>28</v>
      </c>
      <c r="N36" s="5" t="s">
        <v>28</v>
      </c>
      <c r="O36" s="5" t="s">
        <v>28</v>
      </c>
      <c r="P36" s="5" t="s">
        <v>28</v>
      </c>
      <c r="Q36" s="5" t="s">
        <v>28</v>
      </c>
    </row>
    <row r="37" spans="1:17" x14ac:dyDescent="0.25">
      <c r="A37" s="4" t="s">
        <v>51</v>
      </c>
      <c r="B37" s="10">
        <v>418261.9</v>
      </c>
      <c r="C37" s="10">
        <v>23243.200000000001</v>
      </c>
      <c r="D37" s="10">
        <v>19947.93</v>
      </c>
      <c r="E37" s="10">
        <v>0</v>
      </c>
      <c r="F37" s="10">
        <v>0</v>
      </c>
      <c r="G37" s="10">
        <v>0</v>
      </c>
      <c r="H37" s="10">
        <v>0</v>
      </c>
      <c r="I37" s="10">
        <v>58860.959999999999</v>
      </c>
      <c r="J37" s="10">
        <v>0</v>
      </c>
      <c r="K37" s="10">
        <v>0</v>
      </c>
      <c r="L37" s="10">
        <v>0</v>
      </c>
      <c r="M37" s="10">
        <v>0</v>
      </c>
      <c r="N37" s="10">
        <v>15029.06</v>
      </c>
      <c r="O37" s="10">
        <v>0</v>
      </c>
      <c r="P37" s="10">
        <v>0</v>
      </c>
      <c r="Q37" s="10">
        <v>535343.05000000005</v>
      </c>
    </row>
    <row r="38" spans="1:17" x14ac:dyDescent="0.25">
      <c r="A38" s="4" t="s">
        <v>52</v>
      </c>
      <c r="B38" s="10">
        <v>2947.17</v>
      </c>
      <c r="C38" s="10">
        <v>0</v>
      </c>
      <c r="D38" s="10">
        <v>0</v>
      </c>
      <c r="E38" s="10">
        <v>0</v>
      </c>
      <c r="F38" s="10">
        <v>0</v>
      </c>
      <c r="G38" s="10">
        <v>0</v>
      </c>
      <c r="H38" s="10">
        <v>0</v>
      </c>
      <c r="I38" s="10">
        <v>407.46</v>
      </c>
      <c r="J38" s="10">
        <v>0</v>
      </c>
      <c r="K38" s="10">
        <v>0</v>
      </c>
      <c r="L38" s="10">
        <v>0</v>
      </c>
      <c r="M38" s="10">
        <v>0</v>
      </c>
      <c r="N38" s="10">
        <v>0</v>
      </c>
      <c r="O38" s="10">
        <v>0</v>
      </c>
      <c r="P38" s="10">
        <v>0</v>
      </c>
      <c r="Q38" s="10">
        <v>3354.63</v>
      </c>
    </row>
    <row r="39" spans="1:17" x14ac:dyDescent="0.25">
      <c r="A39" s="4" t="s">
        <v>53</v>
      </c>
      <c r="B39" s="10">
        <v>53286.32</v>
      </c>
      <c r="C39" s="10">
        <v>0</v>
      </c>
      <c r="D39" s="10">
        <v>0</v>
      </c>
      <c r="E39" s="10">
        <v>0</v>
      </c>
      <c r="F39" s="10">
        <v>0</v>
      </c>
      <c r="G39" s="10">
        <v>0</v>
      </c>
      <c r="H39" s="10">
        <v>0</v>
      </c>
      <c r="I39" s="10">
        <v>2954.49</v>
      </c>
      <c r="J39" s="10">
        <v>9334.4699999999993</v>
      </c>
      <c r="K39" s="10">
        <v>0</v>
      </c>
      <c r="L39" s="10">
        <v>0</v>
      </c>
      <c r="M39" s="10">
        <v>0</v>
      </c>
      <c r="N39" s="10">
        <v>0</v>
      </c>
      <c r="O39" s="10">
        <v>0</v>
      </c>
      <c r="P39" s="10">
        <v>2292.54</v>
      </c>
      <c r="Q39" s="10">
        <v>67867.820000000007</v>
      </c>
    </row>
    <row r="40" spans="1:17" x14ac:dyDescent="0.25">
      <c r="A40" s="4" t="s">
        <v>54</v>
      </c>
      <c r="B40" s="10">
        <v>132316.47</v>
      </c>
      <c r="C40" s="10">
        <v>0</v>
      </c>
      <c r="D40" s="10">
        <v>0</v>
      </c>
      <c r="E40" s="10">
        <v>0</v>
      </c>
      <c r="F40" s="10">
        <v>0</v>
      </c>
      <c r="G40" s="10">
        <v>0</v>
      </c>
      <c r="H40" s="10">
        <v>0</v>
      </c>
      <c r="I40" s="10">
        <v>15592.22</v>
      </c>
      <c r="J40" s="10">
        <v>0</v>
      </c>
      <c r="K40" s="10">
        <v>0</v>
      </c>
      <c r="L40" s="10">
        <v>0</v>
      </c>
      <c r="M40" s="10">
        <v>0</v>
      </c>
      <c r="N40" s="10">
        <v>0</v>
      </c>
      <c r="O40" s="10">
        <v>0</v>
      </c>
      <c r="P40" s="10">
        <v>0</v>
      </c>
      <c r="Q40" s="10">
        <v>147908.69</v>
      </c>
    </row>
    <row r="41" spans="1:17" x14ac:dyDescent="0.25">
      <c r="A41" s="11" t="s">
        <v>55</v>
      </c>
      <c r="B41" s="12">
        <v>606811.86</v>
      </c>
      <c r="C41" s="12">
        <v>23243.200000000001</v>
      </c>
      <c r="D41" s="12">
        <v>19947.93</v>
      </c>
      <c r="E41" s="12">
        <v>0</v>
      </c>
      <c r="F41" s="12">
        <v>0</v>
      </c>
      <c r="G41" s="12">
        <v>0</v>
      </c>
      <c r="H41" s="12">
        <v>0</v>
      </c>
      <c r="I41" s="12">
        <v>77815.13</v>
      </c>
      <c r="J41" s="12">
        <v>9334.4699999999993</v>
      </c>
      <c r="K41" s="12">
        <v>0</v>
      </c>
      <c r="L41" s="12">
        <v>0</v>
      </c>
      <c r="M41" s="12">
        <v>0</v>
      </c>
      <c r="N41" s="12">
        <v>15029.06</v>
      </c>
      <c r="O41" s="12">
        <v>0</v>
      </c>
      <c r="P41" s="12">
        <v>2292.54</v>
      </c>
      <c r="Q41" s="12">
        <v>754474.19</v>
      </c>
    </row>
    <row r="42" spans="1:17" x14ac:dyDescent="0.25">
      <c r="A42" s="5" t="s">
        <v>56</v>
      </c>
      <c r="B42" s="5" t="s">
        <v>28</v>
      </c>
      <c r="C42" s="5" t="s">
        <v>28</v>
      </c>
      <c r="D42" s="5" t="s">
        <v>28</v>
      </c>
      <c r="E42" s="5" t="s">
        <v>28</v>
      </c>
      <c r="F42" s="5" t="s">
        <v>28</v>
      </c>
      <c r="G42" s="5" t="s">
        <v>28</v>
      </c>
      <c r="H42" s="5" t="s">
        <v>28</v>
      </c>
      <c r="I42" s="5" t="s">
        <v>28</v>
      </c>
      <c r="J42" s="5" t="s">
        <v>28</v>
      </c>
      <c r="K42" s="5" t="s">
        <v>28</v>
      </c>
      <c r="L42" s="5" t="s">
        <v>28</v>
      </c>
      <c r="M42" s="5" t="s">
        <v>28</v>
      </c>
      <c r="N42" s="5" t="s">
        <v>28</v>
      </c>
      <c r="O42" s="5" t="s">
        <v>28</v>
      </c>
      <c r="P42" s="5" t="s">
        <v>28</v>
      </c>
      <c r="Q42" s="5" t="s">
        <v>28</v>
      </c>
    </row>
    <row r="43" spans="1:17" x14ac:dyDescent="0.25">
      <c r="A43" s="4" t="s">
        <v>57</v>
      </c>
      <c r="B43" s="10">
        <v>21249.37</v>
      </c>
      <c r="C43" s="10">
        <v>0</v>
      </c>
      <c r="D43" s="10">
        <v>0</v>
      </c>
      <c r="E43" s="10">
        <v>0</v>
      </c>
      <c r="F43" s="10">
        <v>0</v>
      </c>
      <c r="G43" s="10">
        <v>0</v>
      </c>
      <c r="H43" s="10">
        <v>0</v>
      </c>
      <c r="I43" s="10">
        <v>4956.2</v>
      </c>
      <c r="J43" s="10">
        <v>0</v>
      </c>
      <c r="K43" s="10">
        <v>0</v>
      </c>
      <c r="L43" s="10">
        <v>0</v>
      </c>
      <c r="M43" s="10">
        <v>0</v>
      </c>
      <c r="N43" s="10">
        <v>0</v>
      </c>
      <c r="O43" s="10">
        <v>0</v>
      </c>
      <c r="P43" s="10">
        <v>0</v>
      </c>
      <c r="Q43" s="10">
        <v>26205.57</v>
      </c>
    </row>
    <row r="44" spans="1:17" x14ac:dyDescent="0.25">
      <c r="A44" s="4" t="s">
        <v>58</v>
      </c>
      <c r="B44" s="10">
        <v>5440.84</v>
      </c>
      <c r="C44" s="10">
        <v>0</v>
      </c>
      <c r="D44" s="10">
        <v>0</v>
      </c>
      <c r="E44" s="10">
        <v>0</v>
      </c>
      <c r="F44" s="10">
        <v>0</v>
      </c>
      <c r="G44" s="10">
        <v>0</v>
      </c>
      <c r="H44" s="10">
        <v>0</v>
      </c>
      <c r="I44" s="10">
        <v>0</v>
      </c>
      <c r="J44" s="10">
        <v>0</v>
      </c>
      <c r="K44" s="10">
        <v>0</v>
      </c>
      <c r="L44" s="10">
        <v>0</v>
      </c>
      <c r="M44" s="10">
        <v>0</v>
      </c>
      <c r="N44" s="10">
        <v>0</v>
      </c>
      <c r="O44" s="10">
        <v>0</v>
      </c>
      <c r="P44" s="10">
        <v>0</v>
      </c>
      <c r="Q44" s="10">
        <v>5440.84</v>
      </c>
    </row>
    <row r="45" spans="1:17" x14ac:dyDescent="0.25">
      <c r="A45" s="4" t="s">
        <v>59</v>
      </c>
      <c r="B45" s="10">
        <v>21143.91</v>
      </c>
      <c r="C45" s="10">
        <v>0</v>
      </c>
      <c r="D45" s="10">
        <v>0</v>
      </c>
      <c r="E45" s="10">
        <v>0</v>
      </c>
      <c r="F45" s="10">
        <v>0</v>
      </c>
      <c r="G45" s="10">
        <v>0</v>
      </c>
      <c r="H45" s="10">
        <v>0</v>
      </c>
      <c r="I45" s="10">
        <v>0</v>
      </c>
      <c r="J45" s="10">
        <v>0</v>
      </c>
      <c r="K45" s="10">
        <v>0</v>
      </c>
      <c r="L45" s="10">
        <v>0</v>
      </c>
      <c r="M45" s="10">
        <v>0</v>
      </c>
      <c r="N45" s="10">
        <v>0</v>
      </c>
      <c r="O45" s="10">
        <v>0</v>
      </c>
      <c r="P45" s="10">
        <v>0</v>
      </c>
      <c r="Q45" s="10">
        <v>21143.91</v>
      </c>
    </row>
    <row r="46" spans="1:17" x14ac:dyDescent="0.25">
      <c r="A46" s="4" t="s">
        <v>60</v>
      </c>
      <c r="B46" s="10">
        <v>63807.48</v>
      </c>
      <c r="C46" s="10">
        <v>0</v>
      </c>
      <c r="D46" s="10">
        <v>0</v>
      </c>
      <c r="E46" s="10">
        <v>0</v>
      </c>
      <c r="F46" s="10">
        <v>0</v>
      </c>
      <c r="G46" s="10">
        <v>0</v>
      </c>
      <c r="H46" s="10">
        <v>0</v>
      </c>
      <c r="I46" s="10">
        <v>4770.6099999999997</v>
      </c>
      <c r="J46" s="10">
        <v>0</v>
      </c>
      <c r="K46" s="10">
        <v>0</v>
      </c>
      <c r="L46" s="10">
        <v>0</v>
      </c>
      <c r="M46" s="10">
        <v>0</v>
      </c>
      <c r="N46" s="10">
        <v>0</v>
      </c>
      <c r="O46" s="10">
        <v>0</v>
      </c>
      <c r="P46" s="10">
        <v>0</v>
      </c>
      <c r="Q46" s="10">
        <v>68578.09</v>
      </c>
    </row>
    <row r="47" spans="1:17" x14ac:dyDescent="0.25">
      <c r="A47" s="4" t="s">
        <v>61</v>
      </c>
      <c r="B47" s="10">
        <v>1436.4</v>
      </c>
      <c r="C47" s="10">
        <v>0</v>
      </c>
      <c r="D47" s="10">
        <v>0</v>
      </c>
      <c r="E47" s="10">
        <v>0</v>
      </c>
      <c r="F47" s="10">
        <v>0</v>
      </c>
      <c r="G47" s="10">
        <v>0</v>
      </c>
      <c r="H47" s="10">
        <v>0</v>
      </c>
      <c r="I47" s="10">
        <v>247.99</v>
      </c>
      <c r="J47" s="10">
        <v>0</v>
      </c>
      <c r="K47" s="10">
        <v>0</v>
      </c>
      <c r="L47" s="10">
        <v>0</v>
      </c>
      <c r="M47" s="10">
        <v>0</v>
      </c>
      <c r="N47" s="10">
        <v>0</v>
      </c>
      <c r="O47" s="10">
        <v>0</v>
      </c>
      <c r="P47" s="10">
        <v>0</v>
      </c>
      <c r="Q47" s="10">
        <v>1684.39</v>
      </c>
    </row>
    <row r="48" spans="1:17" x14ac:dyDescent="0.25">
      <c r="A48" s="11" t="s">
        <v>62</v>
      </c>
      <c r="B48" s="12">
        <v>113078</v>
      </c>
      <c r="C48" s="12">
        <v>0</v>
      </c>
      <c r="D48" s="12">
        <v>0</v>
      </c>
      <c r="E48" s="12">
        <v>0</v>
      </c>
      <c r="F48" s="12">
        <v>0</v>
      </c>
      <c r="G48" s="12">
        <v>0</v>
      </c>
      <c r="H48" s="12">
        <v>0</v>
      </c>
      <c r="I48" s="12">
        <v>9974.7999999999993</v>
      </c>
      <c r="J48" s="12">
        <v>0</v>
      </c>
      <c r="K48" s="12">
        <v>0</v>
      </c>
      <c r="L48" s="12">
        <v>0</v>
      </c>
      <c r="M48" s="12">
        <v>0</v>
      </c>
      <c r="N48" s="12">
        <v>0</v>
      </c>
      <c r="O48" s="12">
        <v>0</v>
      </c>
      <c r="P48" s="12">
        <v>0</v>
      </c>
      <c r="Q48" s="12">
        <v>123052.8</v>
      </c>
    </row>
    <row r="49" spans="1:17" x14ac:dyDescent="0.25">
      <c r="A49" s="5" t="s">
        <v>63</v>
      </c>
      <c r="B49" s="5" t="s">
        <v>28</v>
      </c>
      <c r="C49" s="5" t="s">
        <v>28</v>
      </c>
      <c r="D49" s="5" t="s">
        <v>28</v>
      </c>
      <c r="E49" s="5" t="s">
        <v>28</v>
      </c>
      <c r="F49" s="5" t="s">
        <v>28</v>
      </c>
      <c r="G49" s="5" t="s">
        <v>28</v>
      </c>
      <c r="H49" s="5" t="s">
        <v>28</v>
      </c>
      <c r="I49" s="5" t="s">
        <v>28</v>
      </c>
      <c r="J49" s="5" t="s">
        <v>28</v>
      </c>
      <c r="K49" s="5" t="s">
        <v>28</v>
      </c>
      <c r="L49" s="5" t="s">
        <v>28</v>
      </c>
      <c r="M49" s="5" t="s">
        <v>28</v>
      </c>
      <c r="N49" s="5" t="s">
        <v>28</v>
      </c>
      <c r="O49" s="5" t="s">
        <v>28</v>
      </c>
      <c r="P49" s="5" t="s">
        <v>28</v>
      </c>
      <c r="Q49" s="5" t="s">
        <v>28</v>
      </c>
    </row>
    <row r="50" spans="1:17" x14ac:dyDescent="0.25">
      <c r="A50" s="4" t="s">
        <v>64</v>
      </c>
      <c r="B50" s="10">
        <v>173973.07</v>
      </c>
      <c r="C50" s="10">
        <v>4439.45</v>
      </c>
      <c r="D50" s="10">
        <v>3810.06</v>
      </c>
      <c r="E50" s="10">
        <v>0</v>
      </c>
      <c r="F50" s="10">
        <v>0</v>
      </c>
      <c r="G50" s="10">
        <v>0</v>
      </c>
      <c r="H50" s="10">
        <v>0</v>
      </c>
      <c r="I50" s="10">
        <v>14728.29</v>
      </c>
      <c r="J50" s="10">
        <v>1782.86</v>
      </c>
      <c r="K50" s="10">
        <v>0</v>
      </c>
      <c r="L50" s="10">
        <v>0</v>
      </c>
      <c r="M50" s="10">
        <v>0</v>
      </c>
      <c r="N50" s="10">
        <v>2870.56</v>
      </c>
      <c r="O50" s="10">
        <v>0</v>
      </c>
      <c r="P50" s="10">
        <v>437.88</v>
      </c>
      <c r="Q50" s="10">
        <v>202042.17</v>
      </c>
    </row>
    <row r="51" spans="1:17" x14ac:dyDescent="0.25">
      <c r="A51" s="4" t="s">
        <v>65</v>
      </c>
      <c r="B51" s="10">
        <v>11.56</v>
      </c>
      <c r="C51" s="10">
        <v>0</v>
      </c>
      <c r="D51" s="10">
        <v>0</v>
      </c>
      <c r="E51" s="10">
        <v>0</v>
      </c>
      <c r="F51" s="10">
        <v>0</v>
      </c>
      <c r="G51" s="10">
        <v>0</v>
      </c>
      <c r="H51" s="10">
        <v>0</v>
      </c>
      <c r="I51" s="10">
        <v>946.65</v>
      </c>
      <c r="J51" s="10">
        <v>0</v>
      </c>
      <c r="K51" s="10">
        <v>0</v>
      </c>
      <c r="L51" s="10">
        <v>0</v>
      </c>
      <c r="M51" s="10">
        <v>0</v>
      </c>
      <c r="N51" s="10">
        <v>0</v>
      </c>
      <c r="O51" s="10">
        <v>0</v>
      </c>
      <c r="P51" s="10">
        <v>0</v>
      </c>
      <c r="Q51" s="10">
        <v>958.21</v>
      </c>
    </row>
    <row r="52" spans="1:17" x14ac:dyDescent="0.25">
      <c r="A52" s="4" t="s">
        <v>66</v>
      </c>
      <c r="B52" s="10">
        <v>23155.99</v>
      </c>
      <c r="C52" s="10">
        <v>0</v>
      </c>
      <c r="D52" s="10">
        <v>0</v>
      </c>
      <c r="E52" s="10">
        <v>0</v>
      </c>
      <c r="F52" s="10">
        <v>0</v>
      </c>
      <c r="G52" s="10">
        <v>0</v>
      </c>
      <c r="H52" s="10">
        <v>0</v>
      </c>
      <c r="I52" s="10">
        <v>1085.8699999999999</v>
      </c>
      <c r="J52" s="10">
        <v>0</v>
      </c>
      <c r="K52" s="10">
        <v>0</v>
      </c>
      <c r="L52" s="10">
        <v>0</v>
      </c>
      <c r="M52" s="10">
        <v>0</v>
      </c>
      <c r="N52" s="10">
        <v>0</v>
      </c>
      <c r="O52" s="10">
        <v>0</v>
      </c>
      <c r="P52" s="10">
        <v>0</v>
      </c>
      <c r="Q52" s="10">
        <v>24241.86</v>
      </c>
    </row>
    <row r="53" spans="1:17" x14ac:dyDescent="0.25">
      <c r="A53" s="4" t="s">
        <v>67</v>
      </c>
      <c r="B53" s="10">
        <v>8385.34</v>
      </c>
      <c r="C53" s="10">
        <v>337.03</v>
      </c>
      <c r="D53" s="10">
        <v>289.25</v>
      </c>
      <c r="E53" s="10">
        <v>0</v>
      </c>
      <c r="F53" s="10">
        <v>0</v>
      </c>
      <c r="G53" s="10">
        <v>0</v>
      </c>
      <c r="H53" s="10">
        <v>0</v>
      </c>
      <c r="I53" s="10">
        <v>1131.5</v>
      </c>
      <c r="J53" s="10">
        <v>135.38</v>
      </c>
      <c r="K53" s="10">
        <v>0</v>
      </c>
      <c r="L53" s="10">
        <v>0</v>
      </c>
      <c r="M53" s="10">
        <v>0</v>
      </c>
      <c r="N53" s="10">
        <v>192.42</v>
      </c>
      <c r="O53" s="10">
        <v>0</v>
      </c>
      <c r="P53" s="10">
        <v>33.21</v>
      </c>
      <c r="Q53" s="10">
        <v>10504.13</v>
      </c>
    </row>
    <row r="54" spans="1:17" x14ac:dyDescent="0.25">
      <c r="A54" s="4" t="s">
        <v>68</v>
      </c>
      <c r="B54" s="10">
        <v>8374.2099999999991</v>
      </c>
      <c r="C54" s="10">
        <v>0</v>
      </c>
      <c r="D54" s="10">
        <v>0</v>
      </c>
      <c r="E54" s="10">
        <v>0</v>
      </c>
      <c r="F54" s="10">
        <v>0</v>
      </c>
      <c r="G54" s="10">
        <v>0</v>
      </c>
      <c r="H54" s="10">
        <v>0</v>
      </c>
      <c r="I54" s="10">
        <v>451.97</v>
      </c>
      <c r="J54" s="10">
        <v>0</v>
      </c>
      <c r="K54" s="10">
        <v>0</v>
      </c>
      <c r="L54" s="10">
        <v>0</v>
      </c>
      <c r="M54" s="10">
        <v>0</v>
      </c>
      <c r="N54" s="10">
        <v>0</v>
      </c>
      <c r="O54" s="10">
        <v>0</v>
      </c>
      <c r="P54" s="10">
        <v>0</v>
      </c>
      <c r="Q54" s="10">
        <v>8826.18</v>
      </c>
    </row>
    <row r="55" spans="1:17" x14ac:dyDescent="0.25">
      <c r="A55" s="4" t="s">
        <v>69</v>
      </c>
      <c r="B55" s="10">
        <v>81355.19</v>
      </c>
      <c r="C55" s="10">
        <v>3412.41</v>
      </c>
      <c r="D55" s="10">
        <v>2928.62</v>
      </c>
      <c r="E55" s="10">
        <v>0</v>
      </c>
      <c r="F55" s="10">
        <v>0</v>
      </c>
      <c r="G55" s="10">
        <v>0</v>
      </c>
      <c r="H55" s="10">
        <v>0</v>
      </c>
      <c r="I55" s="10">
        <v>11127.27</v>
      </c>
      <c r="J55" s="10">
        <v>1649.61</v>
      </c>
      <c r="K55" s="10">
        <v>0</v>
      </c>
      <c r="L55" s="10">
        <v>0</v>
      </c>
      <c r="M55" s="10">
        <v>0</v>
      </c>
      <c r="N55" s="10">
        <v>1030.82</v>
      </c>
      <c r="O55" s="10">
        <v>0</v>
      </c>
      <c r="P55" s="10">
        <v>226.73</v>
      </c>
      <c r="Q55" s="10">
        <v>101730.65</v>
      </c>
    </row>
    <row r="56" spans="1:17" x14ac:dyDescent="0.25">
      <c r="A56" s="4" t="s">
        <v>70</v>
      </c>
      <c r="B56" s="10">
        <v>19558.68</v>
      </c>
      <c r="C56" s="10">
        <v>0</v>
      </c>
      <c r="D56" s="10">
        <v>0</v>
      </c>
      <c r="E56" s="10">
        <v>0</v>
      </c>
      <c r="F56" s="10">
        <v>0</v>
      </c>
      <c r="G56" s="10">
        <v>0</v>
      </c>
      <c r="H56" s="10">
        <v>0</v>
      </c>
      <c r="I56" s="10">
        <v>1762.97</v>
      </c>
      <c r="J56" s="10">
        <v>0</v>
      </c>
      <c r="K56" s="10">
        <v>0</v>
      </c>
      <c r="L56" s="10">
        <v>0</v>
      </c>
      <c r="M56" s="10">
        <v>0</v>
      </c>
      <c r="N56" s="10">
        <v>0</v>
      </c>
      <c r="O56" s="10">
        <v>0</v>
      </c>
      <c r="P56" s="10">
        <v>0</v>
      </c>
      <c r="Q56" s="10">
        <v>21321.65</v>
      </c>
    </row>
    <row r="57" spans="1:17" x14ac:dyDescent="0.25">
      <c r="A57" s="4" t="s">
        <v>71</v>
      </c>
      <c r="B57" s="10">
        <v>2928.64</v>
      </c>
      <c r="C57" s="10">
        <v>116.68</v>
      </c>
      <c r="D57" s="10">
        <v>100.13</v>
      </c>
      <c r="E57" s="10">
        <v>0</v>
      </c>
      <c r="F57" s="10">
        <v>0</v>
      </c>
      <c r="G57" s="10">
        <v>0</v>
      </c>
      <c r="H57" s="10">
        <v>0</v>
      </c>
      <c r="I57" s="10">
        <v>411.01</v>
      </c>
      <c r="J57" s="10">
        <v>51.28</v>
      </c>
      <c r="K57" s="10">
        <v>0</v>
      </c>
      <c r="L57" s="10">
        <v>0</v>
      </c>
      <c r="M57" s="10">
        <v>0</v>
      </c>
      <c r="N57" s="10">
        <v>66.349999999999994</v>
      </c>
      <c r="O57" s="10">
        <v>0</v>
      </c>
      <c r="P57" s="10">
        <v>6.78</v>
      </c>
      <c r="Q57" s="10">
        <v>3680.87</v>
      </c>
    </row>
    <row r="58" spans="1:17" x14ac:dyDescent="0.25">
      <c r="A58" s="4" t="s">
        <v>72</v>
      </c>
      <c r="B58" s="10">
        <v>535.29</v>
      </c>
      <c r="C58" s="10">
        <v>0</v>
      </c>
      <c r="D58" s="10">
        <v>0</v>
      </c>
      <c r="E58" s="10">
        <v>0</v>
      </c>
      <c r="F58" s="10">
        <v>0</v>
      </c>
      <c r="G58" s="10">
        <v>0</v>
      </c>
      <c r="H58" s="10">
        <v>0</v>
      </c>
      <c r="I58" s="10">
        <v>48.46</v>
      </c>
      <c r="J58" s="10">
        <v>0</v>
      </c>
      <c r="K58" s="10">
        <v>0</v>
      </c>
      <c r="L58" s="10">
        <v>0</v>
      </c>
      <c r="M58" s="10">
        <v>0</v>
      </c>
      <c r="N58" s="10">
        <v>0</v>
      </c>
      <c r="O58" s="10">
        <v>0</v>
      </c>
      <c r="P58" s="10">
        <v>0</v>
      </c>
      <c r="Q58" s="10">
        <v>583.75</v>
      </c>
    </row>
    <row r="59" spans="1:17" x14ac:dyDescent="0.25">
      <c r="A59" s="4" t="s">
        <v>73</v>
      </c>
      <c r="B59" s="10">
        <v>2765.03</v>
      </c>
      <c r="C59" s="10">
        <v>109.53</v>
      </c>
      <c r="D59" s="10">
        <v>94.01</v>
      </c>
      <c r="E59" s="10">
        <v>0</v>
      </c>
      <c r="F59" s="10">
        <v>0</v>
      </c>
      <c r="G59" s="10">
        <v>0</v>
      </c>
      <c r="H59" s="10">
        <v>0</v>
      </c>
      <c r="I59" s="10">
        <v>316.02</v>
      </c>
      <c r="J59" s="10">
        <v>41.51</v>
      </c>
      <c r="K59" s="10">
        <v>0</v>
      </c>
      <c r="L59" s="10">
        <v>0</v>
      </c>
      <c r="M59" s="10">
        <v>0</v>
      </c>
      <c r="N59" s="10">
        <v>9.42</v>
      </c>
      <c r="O59" s="10">
        <v>0</v>
      </c>
      <c r="P59" s="10">
        <v>2.86</v>
      </c>
      <c r="Q59" s="10">
        <v>3338.38</v>
      </c>
    </row>
    <row r="60" spans="1:17" x14ac:dyDescent="0.25">
      <c r="A60" s="4" t="s">
        <v>74</v>
      </c>
      <c r="B60" s="10">
        <v>568.71</v>
      </c>
      <c r="C60" s="10">
        <v>0</v>
      </c>
      <c r="D60" s="10">
        <v>0</v>
      </c>
      <c r="E60" s="10">
        <v>0</v>
      </c>
      <c r="F60" s="10">
        <v>0</v>
      </c>
      <c r="G60" s="10">
        <v>0</v>
      </c>
      <c r="H60" s="10">
        <v>0</v>
      </c>
      <c r="I60" s="10">
        <v>43.09</v>
      </c>
      <c r="J60" s="10">
        <v>0</v>
      </c>
      <c r="K60" s="10">
        <v>0</v>
      </c>
      <c r="L60" s="10">
        <v>0</v>
      </c>
      <c r="M60" s="10">
        <v>0</v>
      </c>
      <c r="N60" s="10">
        <v>0</v>
      </c>
      <c r="O60" s="10">
        <v>0</v>
      </c>
      <c r="P60" s="10">
        <v>0</v>
      </c>
      <c r="Q60" s="10">
        <v>611.79999999999995</v>
      </c>
    </row>
    <row r="61" spans="1:17" x14ac:dyDescent="0.25">
      <c r="A61" s="4" t="s">
        <v>75</v>
      </c>
      <c r="B61" s="10">
        <v>202.06</v>
      </c>
      <c r="C61" s="10">
        <v>0</v>
      </c>
      <c r="D61" s="10">
        <v>0</v>
      </c>
      <c r="E61" s="10">
        <v>0</v>
      </c>
      <c r="F61" s="10">
        <v>0</v>
      </c>
      <c r="G61" s="10">
        <v>0</v>
      </c>
      <c r="H61" s="10">
        <v>0</v>
      </c>
      <c r="I61" s="10">
        <v>0</v>
      </c>
      <c r="J61" s="10">
        <v>0</v>
      </c>
      <c r="K61" s="10">
        <v>0</v>
      </c>
      <c r="L61" s="10">
        <v>0</v>
      </c>
      <c r="M61" s="10">
        <v>0</v>
      </c>
      <c r="N61" s="10">
        <v>0</v>
      </c>
      <c r="O61" s="10">
        <v>0</v>
      </c>
      <c r="P61" s="10">
        <v>0</v>
      </c>
      <c r="Q61" s="10">
        <v>202.06</v>
      </c>
    </row>
    <row r="62" spans="1:17" x14ac:dyDescent="0.25">
      <c r="A62" s="11" t="s">
        <v>76</v>
      </c>
      <c r="B62" s="12">
        <v>321813.77</v>
      </c>
      <c r="C62" s="12">
        <v>8415.1</v>
      </c>
      <c r="D62" s="12">
        <v>7222.07</v>
      </c>
      <c r="E62" s="12">
        <v>0</v>
      </c>
      <c r="F62" s="12">
        <v>0</v>
      </c>
      <c r="G62" s="12">
        <v>0</v>
      </c>
      <c r="H62" s="12">
        <v>0</v>
      </c>
      <c r="I62" s="12">
        <v>32053.1</v>
      </c>
      <c r="J62" s="12">
        <v>3660.64</v>
      </c>
      <c r="K62" s="12">
        <v>0</v>
      </c>
      <c r="L62" s="12">
        <v>0</v>
      </c>
      <c r="M62" s="12">
        <v>0</v>
      </c>
      <c r="N62" s="12">
        <v>4169.57</v>
      </c>
      <c r="O62" s="12">
        <v>0</v>
      </c>
      <c r="P62" s="12">
        <v>707.46</v>
      </c>
      <c r="Q62" s="12">
        <v>378041.71</v>
      </c>
    </row>
    <row r="63" spans="1:17" x14ac:dyDescent="0.25">
      <c r="A63" s="16" t="s">
        <v>8</v>
      </c>
      <c r="B63" s="16"/>
      <c r="C63" s="16"/>
      <c r="D63" s="16"/>
      <c r="E63" s="16"/>
      <c r="F63" s="16"/>
      <c r="G63" s="16"/>
      <c r="H63" s="16"/>
      <c r="I63" s="16"/>
      <c r="J63" s="16"/>
      <c r="K63" s="16"/>
      <c r="L63" s="16"/>
      <c r="M63" s="16"/>
      <c r="N63" s="16"/>
      <c r="O63" s="16"/>
      <c r="P63" s="16"/>
      <c r="Q63" s="16"/>
    </row>
    <row r="64" spans="1:17" x14ac:dyDescent="0.25">
      <c r="A64" s="11" t="s">
        <v>77</v>
      </c>
      <c r="B64" s="12">
        <v>1041703.63</v>
      </c>
      <c r="C64" s="12">
        <v>31658.3</v>
      </c>
      <c r="D64" s="12">
        <v>27170</v>
      </c>
      <c r="E64" s="12">
        <v>0</v>
      </c>
      <c r="F64" s="12">
        <v>0</v>
      </c>
      <c r="G64" s="12">
        <v>0</v>
      </c>
      <c r="H64" s="12">
        <v>0</v>
      </c>
      <c r="I64" s="12">
        <v>119843.03</v>
      </c>
      <c r="J64" s="12">
        <v>12995.11</v>
      </c>
      <c r="K64" s="12">
        <v>0</v>
      </c>
      <c r="L64" s="12">
        <v>0</v>
      </c>
      <c r="M64" s="12">
        <v>0</v>
      </c>
      <c r="N64" s="12">
        <v>19198.63</v>
      </c>
      <c r="O64" s="12">
        <v>0</v>
      </c>
      <c r="P64" s="12">
        <v>3000</v>
      </c>
      <c r="Q64" s="12">
        <v>1255568.7</v>
      </c>
    </row>
    <row r="65" spans="1:17" x14ac:dyDescent="0.25">
      <c r="A65" s="16" t="s">
        <v>8</v>
      </c>
      <c r="B65" s="16"/>
      <c r="C65" s="16"/>
      <c r="D65" s="16"/>
      <c r="E65" s="16"/>
      <c r="F65" s="16"/>
      <c r="G65" s="16"/>
      <c r="H65" s="16"/>
      <c r="I65" s="16"/>
      <c r="J65" s="16"/>
      <c r="K65" s="16"/>
      <c r="L65" s="16"/>
      <c r="M65" s="16"/>
      <c r="N65" s="16"/>
      <c r="O65" s="16"/>
      <c r="P65" s="16"/>
      <c r="Q65" s="16"/>
    </row>
    <row r="66" spans="1:17" x14ac:dyDescent="0.25">
      <c r="A66" s="16" t="s">
        <v>8</v>
      </c>
      <c r="B66" s="16"/>
      <c r="C66" s="16"/>
      <c r="D66" s="16"/>
      <c r="E66" s="16"/>
      <c r="F66" s="16"/>
      <c r="G66" s="16"/>
      <c r="H66" s="16"/>
      <c r="I66" s="16"/>
      <c r="J66" s="16"/>
      <c r="K66" s="16"/>
      <c r="L66" s="16"/>
      <c r="M66" s="16"/>
      <c r="N66" s="16"/>
      <c r="O66" s="16"/>
      <c r="P66" s="16"/>
      <c r="Q66" s="16"/>
    </row>
    <row r="67" spans="1:17" x14ac:dyDescent="0.25">
      <c r="A67" s="5" t="s">
        <v>78</v>
      </c>
      <c r="B67" s="5" t="s">
        <v>28</v>
      </c>
      <c r="C67" s="5" t="s">
        <v>28</v>
      </c>
      <c r="D67" s="5" t="s">
        <v>28</v>
      </c>
      <c r="E67" s="5" t="s">
        <v>28</v>
      </c>
      <c r="F67" s="5" t="s">
        <v>28</v>
      </c>
      <c r="G67" s="5" t="s">
        <v>28</v>
      </c>
      <c r="H67" s="5" t="s">
        <v>28</v>
      </c>
      <c r="I67" s="5" t="s">
        <v>28</v>
      </c>
      <c r="J67" s="5" t="s">
        <v>28</v>
      </c>
      <c r="K67" s="5" t="s">
        <v>28</v>
      </c>
      <c r="L67" s="5" t="s">
        <v>28</v>
      </c>
      <c r="M67" s="5" t="s">
        <v>28</v>
      </c>
      <c r="N67" s="5" t="s">
        <v>28</v>
      </c>
      <c r="O67" s="5" t="s">
        <v>28</v>
      </c>
      <c r="P67" s="5" t="s">
        <v>28</v>
      </c>
      <c r="Q67" s="5" t="s">
        <v>28</v>
      </c>
    </row>
    <row r="68" spans="1:17" x14ac:dyDescent="0.25">
      <c r="A68" s="4" t="s">
        <v>79</v>
      </c>
      <c r="B68" s="10">
        <v>0.28000000000000003</v>
      </c>
      <c r="C68" s="10">
        <v>0</v>
      </c>
      <c r="D68" s="10">
        <v>0</v>
      </c>
      <c r="E68" s="10">
        <v>0</v>
      </c>
      <c r="F68" s="10">
        <v>0</v>
      </c>
      <c r="G68" s="10">
        <v>0</v>
      </c>
      <c r="H68" s="10">
        <v>10156.290000000001</v>
      </c>
      <c r="I68" s="10">
        <v>0</v>
      </c>
      <c r="J68" s="10">
        <v>0</v>
      </c>
      <c r="K68" s="10">
        <v>0</v>
      </c>
      <c r="L68" s="10">
        <v>0</v>
      </c>
      <c r="M68" s="10">
        <v>0</v>
      </c>
      <c r="N68" s="10">
        <v>0</v>
      </c>
      <c r="O68" s="10">
        <v>0</v>
      </c>
      <c r="P68" s="10">
        <v>0</v>
      </c>
      <c r="Q68" s="10">
        <v>10156.57</v>
      </c>
    </row>
    <row r="69" spans="1:17" x14ac:dyDescent="0.25">
      <c r="A69" s="4" t="s">
        <v>80</v>
      </c>
      <c r="B69" s="10">
        <v>5400.8</v>
      </c>
      <c r="C69" s="10">
        <v>0</v>
      </c>
      <c r="D69" s="10">
        <v>0</v>
      </c>
      <c r="E69" s="10">
        <v>0</v>
      </c>
      <c r="F69" s="10">
        <v>0</v>
      </c>
      <c r="G69" s="10">
        <v>0</v>
      </c>
      <c r="H69" s="10">
        <v>5570.31</v>
      </c>
      <c r="I69" s="10">
        <v>0</v>
      </c>
      <c r="J69" s="10">
        <v>0</v>
      </c>
      <c r="K69" s="10">
        <v>0</v>
      </c>
      <c r="L69" s="10">
        <v>0</v>
      </c>
      <c r="M69" s="10">
        <v>310.95999999999998</v>
      </c>
      <c r="N69" s="10">
        <v>0</v>
      </c>
      <c r="O69" s="10">
        <v>0</v>
      </c>
      <c r="P69" s="10">
        <v>0</v>
      </c>
      <c r="Q69" s="10">
        <v>11282.07</v>
      </c>
    </row>
    <row r="70" spans="1:17" x14ac:dyDescent="0.25">
      <c r="A70" s="4" t="s">
        <v>81</v>
      </c>
      <c r="B70" s="10">
        <v>41619.61</v>
      </c>
      <c r="C70" s="10">
        <v>0</v>
      </c>
      <c r="D70" s="10">
        <v>0</v>
      </c>
      <c r="E70" s="10">
        <v>0</v>
      </c>
      <c r="F70" s="10">
        <v>741.2</v>
      </c>
      <c r="G70" s="10">
        <v>200.13</v>
      </c>
      <c r="H70" s="10">
        <v>0</v>
      </c>
      <c r="I70" s="10">
        <v>772.01</v>
      </c>
      <c r="J70" s="10">
        <v>0</v>
      </c>
      <c r="K70" s="10">
        <v>380.45</v>
      </c>
      <c r="L70" s="10">
        <v>0</v>
      </c>
      <c r="M70" s="10">
        <v>0</v>
      </c>
      <c r="N70" s="10">
        <v>3204.26</v>
      </c>
      <c r="O70" s="10">
        <v>79.23</v>
      </c>
      <c r="P70" s="10">
        <v>0</v>
      </c>
      <c r="Q70" s="10">
        <v>46996.89</v>
      </c>
    </row>
    <row r="71" spans="1:17" x14ac:dyDescent="0.25">
      <c r="A71" s="4" t="s">
        <v>82</v>
      </c>
      <c r="B71" s="10">
        <v>1435.14</v>
      </c>
      <c r="C71" s="10">
        <v>0</v>
      </c>
      <c r="D71" s="10">
        <v>0</v>
      </c>
      <c r="E71" s="10">
        <v>0</v>
      </c>
      <c r="F71" s="10">
        <v>232.59</v>
      </c>
      <c r="G71" s="10">
        <v>0</v>
      </c>
      <c r="H71" s="10">
        <v>0</v>
      </c>
      <c r="I71" s="10">
        <v>161.07</v>
      </c>
      <c r="J71" s="10">
        <v>0</v>
      </c>
      <c r="K71" s="10">
        <v>0</v>
      </c>
      <c r="L71" s="10">
        <v>0</v>
      </c>
      <c r="M71" s="10">
        <v>0</v>
      </c>
      <c r="N71" s="10">
        <v>0</v>
      </c>
      <c r="O71" s="10">
        <v>0</v>
      </c>
      <c r="P71" s="10">
        <v>0</v>
      </c>
      <c r="Q71" s="10">
        <v>1828.8</v>
      </c>
    </row>
    <row r="72" spans="1:17" x14ac:dyDescent="0.25">
      <c r="A72" s="4" t="s">
        <v>83</v>
      </c>
      <c r="B72" s="10">
        <v>3714.52</v>
      </c>
      <c r="C72" s="10">
        <v>0</v>
      </c>
      <c r="D72" s="10">
        <v>0</v>
      </c>
      <c r="E72" s="10">
        <v>0</v>
      </c>
      <c r="F72" s="10">
        <v>0</v>
      </c>
      <c r="G72" s="10">
        <v>0</v>
      </c>
      <c r="H72" s="10">
        <v>0</v>
      </c>
      <c r="I72" s="10">
        <v>0</v>
      </c>
      <c r="J72" s="10">
        <v>0</v>
      </c>
      <c r="K72" s="10">
        <v>0</v>
      </c>
      <c r="L72" s="10">
        <v>0</v>
      </c>
      <c r="M72" s="10">
        <v>0</v>
      </c>
      <c r="N72" s="10">
        <v>0</v>
      </c>
      <c r="O72" s="10">
        <v>0</v>
      </c>
      <c r="P72" s="10">
        <v>0</v>
      </c>
      <c r="Q72" s="10">
        <v>3714.52</v>
      </c>
    </row>
    <row r="73" spans="1:17" x14ac:dyDescent="0.25">
      <c r="A73" s="4" t="s">
        <v>84</v>
      </c>
      <c r="B73" s="10">
        <v>5836.15</v>
      </c>
      <c r="C73" s="10">
        <v>0</v>
      </c>
      <c r="D73" s="10">
        <v>0</v>
      </c>
      <c r="E73" s="10">
        <v>0</v>
      </c>
      <c r="F73" s="10">
        <v>0</v>
      </c>
      <c r="G73" s="10">
        <v>0</v>
      </c>
      <c r="H73" s="10">
        <v>0</v>
      </c>
      <c r="I73" s="10">
        <v>0</v>
      </c>
      <c r="J73" s="10">
        <v>0</v>
      </c>
      <c r="K73" s="10">
        <v>0</v>
      </c>
      <c r="L73" s="10">
        <v>0</v>
      </c>
      <c r="M73" s="10">
        <v>0</v>
      </c>
      <c r="N73" s="10">
        <v>0</v>
      </c>
      <c r="O73" s="10">
        <v>0</v>
      </c>
      <c r="P73" s="10">
        <v>0</v>
      </c>
      <c r="Q73" s="10">
        <v>5836.15</v>
      </c>
    </row>
    <row r="74" spans="1:17" x14ac:dyDescent="0.25">
      <c r="A74" s="4" t="s">
        <v>85</v>
      </c>
      <c r="B74" s="10">
        <v>11847.52</v>
      </c>
      <c r="C74" s="10">
        <v>0</v>
      </c>
      <c r="D74" s="10">
        <v>0</v>
      </c>
      <c r="E74" s="10">
        <v>0</v>
      </c>
      <c r="F74" s="10">
        <v>21.15</v>
      </c>
      <c r="G74" s="10">
        <v>0</v>
      </c>
      <c r="H74" s="10">
        <v>0</v>
      </c>
      <c r="I74" s="10">
        <v>904.59</v>
      </c>
      <c r="J74" s="10">
        <v>0</v>
      </c>
      <c r="K74" s="10">
        <v>0</v>
      </c>
      <c r="L74" s="10">
        <v>0</v>
      </c>
      <c r="M74" s="10">
        <v>0</v>
      </c>
      <c r="N74" s="10">
        <v>0</v>
      </c>
      <c r="O74" s="10">
        <v>0</v>
      </c>
      <c r="P74" s="10">
        <v>0</v>
      </c>
      <c r="Q74" s="10">
        <v>12773.26</v>
      </c>
    </row>
    <row r="75" spans="1:17" x14ac:dyDescent="0.25">
      <c r="A75" s="4" t="s">
        <v>86</v>
      </c>
      <c r="B75" s="10">
        <v>21.88</v>
      </c>
      <c r="C75" s="10">
        <v>0</v>
      </c>
      <c r="D75" s="10">
        <v>0</v>
      </c>
      <c r="E75" s="10">
        <v>0</v>
      </c>
      <c r="F75" s="10">
        <v>0</v>
      </c>
      <c r="G75" s="10">
        <v>0</v>
      </c>
      <c r="H75" s="10">
        <v>0</v>
      </c>
      <c r="I75" s="10">
        <v>0</v>
      </c>
      <c r="J75" s="10">
        <v>0</v>
      </c>
      <c r="K75" s="10">
        <v>0</v>
      </c>
      <c r="L75" s="10">
        <v>0</v>
      </c>
      <c r="M75" s="10">
        <v>0</v>
      </c>
      <c r="N75" s="10">
        <v>0</v>
      </c>
      <c r="O75" s="10">
        <v>0</v>
      </c>
      <c r="P75" s="10">
        <v>0</v>
      </c>
      <c r="Q75" s="10">
        <v>21.88</v>
      </c>
    </row>
    <row r="76" spans="1:17" x14ac:dyDescent="0.25">
      <c r="A76" s="11" t="s">
        <v>87</v>
      </c>
      <c r="B76" s="12">
        <v>69875.899999999994</v>
      </c>
      <c r="C76" s="12">
        <v>0</v>
      </c>
      <c r="D76" s="12">
        <v>0</v>
      </c>
      <c r="E76" s="12">
        <v>0</v>
      </c>
      <c r="F76" s="12">
        <v>994.94</v>
      </c>
      <c r="G76" s="12">
        <v>200.13</v>
      </c>
      <c r="H76" s="12">
        <v>15726.6</v>
      </c>
      <c r="I76" s="12">
        <v>1837.67</v>
      </c>
      <c r="J76" s="12">
        <v>0</v>
      </c>
      <c r="K76" s="12">
        <v>380.45</v>
      </c>
      <c r="L76" s="12">
        <v>0</v>
      </c>
      <c r="M76" s="12">
        <v>310.95999999999998</v>
      </c>
      <c r="N76" s="12">
        <v>3204.26</v>
      </c>
      <c r="O76" s="12">
        <v>79.23</v>
      </c>
      <c r="P76" s="12">
        <v>0</v>
      </c>
      <c r="Q76" s="12">
        <v>92610.14</v>
      </c>
    </row>
    <row r="77" spans="1:17" x14ac:dyDescent="0.25">
      <c r="A77" s="5" t="s">
        <v>88</v>
      </c>
      <c r="B77" s="5" t="s">
        <v>28</v>
      </c>
      <c r="C77" s="5" t="s">
        <v>28</v>
      </c>
      <c r="D77" s="5" t="s">
        <v>28</v>
      </c>
      <c r="E77" s="5" t="s">
        <v>28</v>
      </c>
      <c r="F77" s="5" t="s">
        <v>28</v>
      </c>
      <c r="G77" s="5" t="s">
        <v>28</v>
      </c>
      <c r="H77" s="5" t="s">
        <v>28</v>
      </c>
      <c r="I77" s="5" t="s">
        <v>28</v>
      </c>
      <c r="J77" s="5" t="s">
        <v>28</v>
      </c>
      <c r="K77" s="5" t="s">
        <v>28</v>
      </c>
      <c r="L77" s="5" t="s">
        <v>28</v>
      </c>
      <c r="M77" s="5" t="s">
        <v>28</v>
      </c>
      <c r="N77" s="5" t="s">
        <v>28</v>
      </c>
      <c r="O77" s="5" t="s">
        <v>28</v>
      </c>
      <c r="P77" s="5" t="s">
        <v>28</v>
      </c>
      <c r="Q77" s="5" t="s">
        <v>28</v>
      </c>
    </row>
    <row r="78" spans="1:17" x14ac:dyDescent="0.25">
      <c r="A78" s="4" t="s">
        <v>89</v>
      </c>
      <c r="B78" s="10">
        <v>3354.98</v>
      </c>
      <c r="C78" s="10">
        <v>0</v>
      </c>
      <c r="D78" s="10">
        <v>0</v>
      </c>
      <c r="E78" s="10">
        <v>0.87</v>
      </c>
      <c r="F78" s="10">
        <v>0</v>
      </c>
      <c r="G78" s="10">
        <v>980.16</v>
      </c>
      <c r="H78" s="10">
        <v>0</v>
      </c>
      <c r="I78" s="10">
        <v>0</v>
      </c>
      <c r="J78" s="10">
        <v>0</v>
      </c>
      <c r="K78" s="10">
        <v>0</v>
      </c>
      <c r="L78" s="10">
        <v>239.66</v>
      </c>
      <c r="M78" s="10">
        <v>0</v>
      </c>
      <c r="N78" s="10">
        <v>0</v>
      </c>
      <c r="O78" s="10">
        <v>0</v>
      </c>
      <c r="P78" s="10">
        <v>0</v>
      </c>
      <c r="Q78" s="10">
        <v>4575.67</v>
      </c>
    </row>
    <row r="79" spans="1:17" x14ac:dyDescent="0.25">
      <c r="A79" s="4" t="s">
        <v>90</v>
      </c>
      <c r="B79" s="10">
        <v>6187.88</v>
      </c>
      <c r="C79" s="10">
        <v>0</v>
      </c>
      <c r="D79" s="10">
        <v>0</v>
      </c>
      <c r="E79" s="10">
        <v>0</v>
      </c>
      <c r="F79" s="10">
        <v>316.83</v>
      </c>
      <c r="G79" s="10">
        <v>3090.34</v>
      </c>
      <c r="H79" s="10">
        <v>0</v>
      </c>
      <c r="I79" s="10">
        <v>0</v>
      </c>
      <c r="J79" s="10">
        <v>0</v>
      </c>
      <c r="K79" s="10">
        <v>0</v>
      </c>
      <c r="L79" s="10">
        <v>6.09</v>
      </c>
      <c r="M79" s="10">
        <v>0</v>
      </c>
      <c r="N79" s="10">
        <v>0</v>
      </c>
      <c r="O79" s="10">
        <v>0</v>
      </c>
      <c r="P79" s="10">
        <v>0</v>
      </c>
      <c r="Q79" s="10">
        <v>9601.14</v>
      </c>
    </row>
    <row r="80" spans="1:17" x14ac:dyDescent="0.25">
      <c r="A80" s="4" t="s">
        <v>91</v>
      </c>
      <c r="B80" s="10">
        <v>2706.85</v>
      </c>
      <c r="C80" s="10">
        <v>0</v>
      </c>
      <c r="D80" s="10">
        <v>0</v>
      </c>
      <c r="E80" s="10">
        <v>0</v>
      </c>
      <c r="F80" s="10">
        <v>0</v>
      </c>
      <c r="G80" s="10">
        <v>0</v>
      </c>
      <c r="H80" s="10">
        <v>0</v>
      </c>
      <c r="I80" s="10">
        <v>0</v>
      </c>
      <c r="J80" s="10">
        <v>0</v>
      </c>
      <c r="K80" s="10">
        <v>0</v>
      </c>
      <c r="L80" s="10">
        <v>0</v>
      </c>
      <c r="M80" s="10">
        <v>0</v>
      </c>
      <c r="N80" s="10">
        <v>0</v>
      </c>
      <c r="O80" s="10">
        <v>0</v>
      </c>
      <c r="P80" s="10">
        <v>0</v>
      </c>
      <c r="Q80" s="10">
        <v>2706.85</v>
      </c>
    </row>
    <row r="81" spans="1:17" x14ac:dyDescent="0.25">
      <c r="A81" s="4" t="s">
        <v>92</v>
      </c>
      <c r="B81" s="10">
        <v>10329.11</v>
      </c>
      <c r="C81" s="10">
        <v>0</v>
      </c>
      <c r="D81" s="10">
        <v>0</v>
      </c>
      <c r="E81" s="10">
        <v>0</v>
      </c>
      <c r="F81" s="10">
        <v>0</v>
      </c>
      <c r="G81" s="10">
        <v>0</v>
      </c>
      <c r="H81" s="10">
        <v>0</v>
      </c>
      <c r="I81" s="10">
        <v>0</v>
      </c>
      <c r="J81" s="10">
        <v>0</v>
      </c>
      <c r="K81" s="10">
        <v>0</v>
      </c>
      <c r="L81" s="10">
        <v>0</v>
      </c>
      <c r="M81" s="10">
        <v>0</v>
      </c>
      <c r="N81" s="10">
        <v>0</v>
      </c>
      <c r="O81" s="10">
        <v>0</v>
      </c>
      <c r="P81" s="10">
        <v>0</v>
      </c>
      <c r="Q81" s="10">
        <v>10329.11</v>
      </c>
    </row>
    <row r="82" spans="1:17" x14ac:dyDescent="0.25">
      <c r="A82" s="4" t="s">
        <v>93</v>
      </c>
      <c r="B82" s="10">
        <v>10214.51</v>
      </c>
      <c r="C82" s="10">
        <v>0</v>
      </c>
      <c r="D82" s="10">
        <v>0</v>
      </c>
      <c r="E82" s="10">
        <v>0</v>
      </c>
      <c r="F82" s="10">
        <v>0</v>
      </c>
      <c r="G82" s="10">
        <v>0</v>
      </c>
      <c r="H82" s="10">
        <v>0</v>
      </c>
      <c r="I82" s="10">
        <v>0</v>
      </c>
      <c r="J82" s="10">
        <v>0</v>
      </c>
      <c r="K82" s="10">
        <v>0</v>
      </c>
      <c r="L82" s="10">
        <v>0</v>
      </c>
      <c r="M82" s="10">
        <v>0</v>
      </c>
      <c r="N82" s="10">
        <v>0</v>
      </c>
      <c r="O82" s="10">
        <v>0</v>
      </c>
      <c r="P82" s="10">
        <v>0</v>
      </c>
      <c r="Q82" s="10">
        <v>10214.51</v>
      </c>
    </row>
    <row r="83" spans="1:17" x14ac:dyDescent="0.25">
      <c r="A83" s="4" t="s">
        <v>94</v>
      </c>
      <c r="B83" s="10">
        <v>446.91</v>
      </c>
      <c r="C83" s="10">
        <v>0</v>
      </c>
      <c r="D83" s="10">
        <v>0</v>
      </c>
      <c r="E83" s="10">
        <v>0</v>
      </c>
      <c r="F83" s="10">
        <v>0</v>
      </c>
      <c r="G83" s="10">
        <v>0</v>
      </c>
      <c r="H83" s="10">
        <v>0</v>
      </c>
      <c r="I83" s="10">
        <v>0</v>
      </c>
      <c r="J83" s="10">
        <v>0</v>
      </c>
      <c r="K83" s="10">
        <v>0</v>
      </c>
      <c r="L83" s="10">
        <v>0</v>
      </c>
      <c r="M83" s="10">
        <v>0</v>
      </c>
      <c r="N83" s="10">
        <v>0</v>
      </c>
      <c r="O83" s="10">
        <v>0</v>
      </c>
      <c r="P83" s="10">
        <v>0</v>
      </c>
      <c r="Q83" s="10">
        <v>446.91</v>
      </c>
    </row>
    <row r="84" spans="1:17" x14ac:dyDescent="0.25">
      <c r="A84" s="4" t="s">
        <v>95</v>
      </c>
      <c r="B84" s="10">
        <v>131939.56</v>
      </c>
      <c r="C84" s="10">
        <v>0</v>
      </c>
      <c r="D84" s="10">
        <v>0</v>
      </c>
      <c r="E84" s="10">
        <v>0</v>
      </c>
      <c r="F84" s="10">
        <v>0</v>
      </c>
      <c r="G84" s="10">
        <v>0</v>
      </c>
      <c r="H84" s="10">
        <v>0</v>
      </c>
      <c r="I84" s="10">
        <v>0</v>
      </c>
      <c r="J84" s="10">
        <v>0</v>
      </c>
      <c r="K84" s="10">
        <v>0</v>
      </c>
      <c r="L84" s="10">
        <v>0</v>
      </c>
      <c r="M84" s="10">
        <v>0</v>
      </c>
      <c r="N84" s="10">
        <v>0</v>
      </c>
      <c r="O84" s="10">
        <v>0</v>
      </c>
      <c r="P84" s="10">
        <v>0</v>
      </c>
      <c r="Q84" s="10">
        <v>131939.56</v>
      </c>
    </row>
    <row r="85" spans="1:17" x14ac:dyDescent="0.25">
      <c r="A85" s="4" t="s">
        <v>96</v>
      </c>
      <c r="B85" s="10">
        <v>6594.16</v>
      </c>
      <c r="C85" s="10">
        <v>0</v>
      </c>
      <c r="D85" s="10">
        <v>0</v>
      </c>
      <c r="E85" s="10">
        <v>0</v>
      </c>
      <c r="F85" s="10">
        <v>0</v>
      </c>
      <c r="G85" s="10">
        <v>0</v>
      </c>
      <c r="H85" s="10">
        <v>0</v>
      </c>
      <c r="I85" s="10">
        <v>0</v>
      </c>
      <c r="J85" s="10">
        <v>0</v>
      </c>
      <c r="K85" s="10">
        <v>166.67</v>
      </c>
      <c r="L85" s="10">
        <v>0</v>
      </c>
      <c r="M85" s="10">
        <v>0</v>
      </c>
      <c r="N85" s="10">
        <v>0</v>
      </c>
      <c r="O85" s="10">
        <v>0</v>
      </c>
      <c r="P85" s="10">
        <v>0</v>
      </c>
      <c r="Q85" s="10">
        <v>6760.83</v>
      </c>
    </row>
    <row r="86" spans="1:17" x14ac:dyDescent="0.25">
      <c r="A86" s="4" t="s">
        <v>97</v>
      </c>
      <c r="B86" s="10">
        <v>6927.22</v>
      </c>
      <c r="C86" s="10">
        <v>0</v>
      </c>
      <c r="D86" s="10">
        <v>0</v>
      </c>
      <c r="E86" s="10">
        <v>0</v>
      </c>
      <c r="F86" s="10">
        <v>0</v>
      </c>
      <c r="G86" s="10">
        <v>0</v>
      </c>
      <c r="H86" s="10">
        <v>0</v>
      </c>
      <c r="I86" s="10">
        <v>0</v>
      </c>
      <c r="J86" s="10">
        <v>0</v>
      </c>
      <c r="K86" s="10">
        <v>0</v>
      </c>
      <c r="L86" s="10">
        <v>0</v>
      </c>
      <c r="M86" s="10">
        <v>0</v>
      </c>
      <c r="N86" s="10">
        <v>0</v>
      </c>
      <c r="O86" s="10">
        <v>0</v>
      </c>
      <c r="P86" s="10">
        <v>0</v>
      </c>
      <c r="Q86" s="10">
        <v>6927.22</v>
      </c>
    </row>
    <row r="87" spans="1:17" x14ac:dyDescent="0.25">
      <c r="A87" s="4" t="s">
        <v>98</v>
      </c>
      <c r="B87" s="10">
        <v>23894.639999999999</v>
      </c>
      <c r="C87" s="10">
        <v>0</v>
      </c>
      <c r="D87" s="10">
        <v>0</v>
      </c>
      <c r="E87" s="10">
        <v>0</v>
      </c>
      <c r="F87" s="10">
        <v>0</v>
      </c>
      <c r="G87" s="10">
        <v>0</v>
      </c>
      <c r="H87" s="10">
        <v>0</v>
      </c>
      <c r="I87" s="10">
        <v>0</v>
      </c>
      <c r="J87" s="10">
        <v>0</v>
      </c>
      <c r="K87" s="10">
        <v>0</v>
      </c>
      <c r="L87" s="10">
        <v>0</v>
      </c>
      <c r="M87" s="10">
        <v>0</v>
      </c>
      <c r="N87" s="10">
        <v>0</v>
      </c>
      <c r="O87" s="10">
        <v>0</v>
      </c>
      <c r="P87" s="10">
        <v>0</v>
      </c>
      <c r="Q87" s="10">
        <v>23894.639999999999</v>
      </c>
    </row>
    <row r="88" spans="1:17" x14ac:dyDescent="0.25">
      <c r="A88" s="4" t="s">
        <v>99</v>
      </c>
      <c r="B88" s="10">
        <v>4515.57</v>
      </c>
      <c r="C88" s="10">
        <v>0</v>
      </c>
      <c r="D88" s="10">
        <v>0</v>
      </c>
      <c r="E88" s="10">
        <v>0</v>
      </c>
      <c r="F88" s="10">
        <v>0</v>
      </c>
      <c r="G88" s="10">
        <v>0</v>
      </c>
      <c r="H88" s="10">
        <v>0</v>
      </c>
      <c r="I88" s="10">
        <v>0</v>
      </c>
      <c r="J88" s="10">
        <v>0</v>
      </c>
      <c r="K88" s="10">
        <v>0</v>
      </c>
      <c r="L88" s="10">
        <v>0</v>
      </c>
      <c r="M88" s="10">
        <v>0</v>
      </c>
      <c r="N88" s="10">
        <v>0</v>
      </c>
      <c r="O88" s="10">
        <v>0</v>
      </c>
      <c r="P88" s="10">
        <v>0</v>
      </c>
      <c r="Q88" s="10">
        <v>4515.57</v>
      </c>
    </row>
    <row r="89" spans="1:17" x14ac:dyDescent="0.25">
      <c r="A89" s="4" t="s">
        <v>100</v>
      </c>
      <c r="B89" s="10">
        <v>12475.4</v>
      </c>
      <c r="C89" s="10">
        <v>0</v>
      </c>
      <c r="D89" s="10">
        <v>0</v>
      </c>
      <c r="E89" s="10">
        <v>0</v>
      </c>
      <c r="F89" s="10">
        <v>0</v>
      </c>
      <c r="G89" s="10">
        <v>0</v>
      </c>
      <c r="H89" s="10">
        <v>0</v>
      </c>
      <c r="I89" s="10">
        <v>0</v>
      </c>
      <c r="J89" s="10">
        <v>0</v>
      </c>
      <c r="K89" s="10">
        <v>0</v>
      </c>
      <c r="L89" s="10">
        <v>0</v>
      </c>
      <c r="M89" s="10">
        <v>0</v>
      </c>
      <c r="N89" s="10">
        <v>0</v>
      </c>
      <c r="O89" s="10">
        <v>0</v>
      </c>
      <c r="P89" s="10">
        <v>0</v>
      </c>
      <c r="Q89" s="10">
        <v>12475.4</v>
      </c>
    </row>
    <row r="90" spans="1:17" x14ac:dyDescent="0.25">
      <c r="A90" s="4" t="s">
        <v>101</v>
      </c>
      <c r="B90" s="10">
        <v>3545.98</v>
      </c>
      <c r="C90" s="10">
        <v>0</v>
      </c>
      <c r="D90" s="10">
        <v>0</v>
      </c>
      <c r="E90" s="10">
        <v>0</v>
      </c>
      <c r="F90" s="10">
        <v>0</v>
      </c>
      <c r="G90" s="10">
        <v>0</v>
      </c>
      <c r="H90" s="10">
        <v>0</v>
      </c>
      <c r="I90" s="10">
        <v>0</v>
      </c>
      <c r="J90" s="10">
        <v>0</v>
      </c>
      <c r="K90" s="10">
        <v>0</v>
      </c>
      <c r="L90" s="10">
        <v>0</v>
      </c>
      <c r="M90" s="10">
        <v>0</v>
      </c>
      <c r="N90" s="10">
        <v>0</v>
      </c>
      <c r="O90" s="10">
        <v>0</v>
      </c>
      <c r="P90" s="10">
        <v>0</v>
      </c>
      <c r="Q90" s="10">
        <v>3545.98</v>
      </c>
    </row>
    <row r="91" spans="1:17" x14ac:dyDescent="0.25">
      <c r="A91" s="4" t="s">
        <v>102</v>
      </c>
      <c r="B91" s="10">
        <v>11028</v>
      </c>
      <c r="C91" s="10">
        <v>0</v>
      </c>
      <c r="D91" s="10">
        <v>0</v>
      </c>
      <c r="E91" s="10">
        <v>0</v>
      </c>
      <c r="F91" s="10">
        <v>0</v>
      </c>
      <c r="G91" s="10">
        <v>0</v>
      </c>
      <c r="H91" s="10">
        <v>0</v>
      </c>
      <c r="I91" s="10">
        <v>0</v>
      </c>
      <c r="J91" s="10">
        <v>0</v>
      </c>
      <c r="K91" s="10">
        <v>0</v>
      </c>
      <c r="L91" s="10">
        <v>0</v>
      </c>
      <c r="M91" s="10">
        <v>0</v>
      </c>
      <c r="N91" s="10">
        <v>0</v>
      </c>
      <c r="O91" s="10">
        <v>0</v>
      </c>
      <c r="P91" s="10">
        <v>0</v>
      </c>
      <c r="Q91" s="10">
        <v>11028</v>
      </c>
    </row>
    <row r="92" spans="1:17" x14ac:dyDescent="0.25">
      <c r="A92" s="4" t="s">
        <v>103</v>
      </c>
      <c r="B92" s="10">
        <v>44728.83</v>
      </c>
      <c r="C92" s="10">
        <v>0</v>
      </c>
      <c r="D92" s="10">
        <v>0</v>
      </c>
      <c r="E92" s="10">
        <v>0</v>
      </c>
      <c r="F92" s="10">
        <v>26379.200000000001</v>
      </c>
      <c r="G92" s="10">
        <v>0</v>
      </c>
      <c r="H92" s="10">
        <v>0</v>
      </c>
      <c r="I92" s="10">
        <v>33156.47</v>
      </c>
      <c r="J92" s="10">
        <v>285</v>
      </c>
      <c r="K92" s="10">
        <v>0</v>
      </c>
      <c r="L92" s="10">
        <v>0</v>
      </c>
      <c r="M92" s="10">
        <v>0</v>
      </c>
      <c r="N92" s="10">
        <v>364.77</v>
      </c>
      <c r="O92" s="10">
        <v>0</v>
      </c>
      <c r="P92" s="10">
        <v>0</v>
      </c>
      <c r="Q92" s="10">
        <v>104914.27</v>
      </c>
    </row>
    <row r="93" spans="1:17" x14ac:dyDescent="0.25">
      <c r="A93" s="4" t="s">
        <v>104</v>
      </c>
      <c r="B93" s="10">
        <v>8797.2900000000009</v>
      </c>
      <c r="C93" s="10">
        <v>0</v>
      </c>
      <c r="D93" s="10">
        <v>0</v>
      </c>
      <c r="E93" s="10">
        <v>0</v>
      </c>
      <c r="F93" s="10">
        <v>0</v>
      </c>
      <c r="G93" s="10">
        <v>0</v>
      </c>
      <c r="H93" s="10">
        <v>0</v>
      </c>
      <c r="I93" s="10">
        <v>0</v>
      </c>
      <c r="J93" s="10">
        <v>0</v>
      </c>
      <c r="K93" s="10">
        <v>0</v>
      </c>
      <c r="L93" s="10">
        <v>0</v>
      </c>
      <c r="M93" s="10">
        <v>0</v>
      </c>
      <c r="N93" s="10">
        <v>1044.28</v>
      </c>
      <c r="O93" s="10">
        <v>0</v>
      </c>
      <c r="P93" s="10">
        <v>0</v>
      </c>
      <c r="Q93" s="10">
        <v>9841.57</v>
      </c>
    </row>
    <row r="94" spans="1:17" x14ac:dyDescent="0.25">
      <c r="A94" s="4" t="s">
        <v>105</v>
      </c>
      <c r="B94" s="10">
        <v>474.67</v>
      </c>
      <c r="C94" s="10">
        <v>0</v>
      </c>
      <c r="D94" s="10">
        <v>0</v>
      </c>
      <c r="E94" s="10">
        <v>0</v>
      </c>
      <c r="F94" s="10">
        <v>0</v>
      </c>
      <c r="G94" s="10">
        <v>0</v>
      </c>
      <c r="H94" s="10">
        <v>0</v>
      </c>
      <c r="I94" s="10">
        <v>0</v>
      </c>
      <c r="J94" s="10">
        <v>0</v>
      </c>
      <c r="K94" s="10">
        <v>0</v>
      </c>
      <c r="L94" s="10">
        <v>0</v>
      </c>
      <c r="M94" s="10">
        <v>0</v>
      </c>
      <c r="N94" s="10">
        <v>450</v>
      </c>
      <c r="O94" s="10">
        <v>0</v>
      </c>
      <c r="P94" s="10">
        <v>0</v>
      </c>
      <c r="Q94" s="10">
        <v>924.67</v>
      </c>
    </row>
    <row r="95" spans="1:17" x14ac:dyDescent="0.25">
      <c r="A95" s="4" t="s">
        <v>106</v>
      </c>
      <c r="B95" s="10">
        <v>3296.15</v>
      </c>
      <c r="C95" s="10">
        <v>0</v>
      </c>
      <c r="D95" s="10">
        <v>0</v>
      </c>
      <c r="E95" s="10">
        <v>0</v>
      </c>
      <c r="F95" s="10">
        <v>0</v>
      </c>
      <c r="G95" s="10">
        <v>0</v>
      </c>
      <c r="H95" s="10">
        <v>0</v>
      </c>
      <c r="I95" s="10">
        <v>0</v>
      </c>
      <c r="J95" s="10">
        <v>0</v>
      </c>
      <c r="K95" s="10">
        <v>358.95</v>
      </c>
      <c r="L95" s="10">
        <v>0</v>
      </c>
      <c r="M95" s="10">
        <v>0</v>
      </c>
      <c r="N95" s="10">
        <v>0</v>
      </c>
      <c r="O95" s="10">
        <v>0</v>
      </c>
      <c r="P95" s="10">
        <v>0</v>
      </c>
      <c r="Q95" s="10">
        <v>3655.1</v>
      </c>
    </row>
    <row r="96" spans="1:17" x14ac:dyDescent="0.25">
      <c r="A96" s="4" t="s">
        <v>107</v>
      </c>
      <c r="B96" s="10">
        <v>18557.73</v>
      </c>
      <c r="C96" s="10">
        <v>0</v>
      </c>
      <c r="D96" s="10">
        <v>0</v>
      </c>
      <c r="E96" s="10">
        <v>0</v>
      </c>
      <c r="F96" s="10">
        <v>0</v>
      </c>
      <c r="G96" s="10">
        <v>0</v>
      </c>
      <c r="H96" s="10">
        <v>0</v>
      </c>
      <c r="I96" s="10">
        <v>0</v>
      </c>
      <c r="J96" s="10">
        <v>0</v>
      </c>
      <c r="K96" s="10">
        <v>0</v>
      </c>
      <c r="L96" s="10">
        <v>0</v>
      </c>
      <c r="M96" s="10">
        <v>0</v>
      </c>
      <c r="N96" s="10">
        <v>0</v>
      </c>
      <c r="O96" s="10">
        <v>0</v>
      </c>
      <c r="P96" s="10">
        <v>0</v>
      </c>
      <c r="Q96" s="10">
        <v>18557.73</v>
      </c>
    </row>
    <row r="97" spans="1:17" x14ac:dyDescent="0.25">
      <c r="A97" s="4" t="s">
        <v>108</v>
      </c>
      <c r="B97" s="10">
        <v>38464.89</v>
      </c>
      <c r="C97" s="10">
        <v>0</v>
      </c>
      <c r="D97" s="10">
        <v>0</v>
      </c>
      <c r="E97" s="10">
        <v>0</v>
      </c>
      <c r="F97" s="10">
        <v>0</v>
      </c>
      <c r="G97" s="10">
        <v>0</v>
      </c>
      <c r="H97" s="10">
        <v>0</v>
      </c>
      <c r="I97" s="10">
        <v>0</v>
      </c>
      <c r="J97" s="10">
        <v>0</v>
      </c>
      <c r="K97" s="10">
        <v>0</v>
      </c>
      <c r="L97" s="10">
        <v>0</v>
      </c>
      <c r="M97" s="10">
        <v>0</v>
      </c>
      <c r="N97" s="10">
        <v>0</v>
      </c>
      <c r="O97" s="10">
        <v>0</v>
      </c>
      <c r="P97" s="10">
        <v>0</v>
      </c>
      <c r="Q97" s="10">
        <v>38464.89</v>
      </c>
    </row>
    <row r="98" spans="1:17" x14ac:dyDescent="0.25">
      <c r="A98" s="4" t="s">
        <v>109</v>
      </c>
      <c r="B98" s="10">
        <v>518.5</v>
      </c>
      <c r="C98" s="10">
        <v>0</v>
      </c>
      <c r="D98" s="10">
        <v>0</v>
      </c>
      <c r="E98" s="10">
        <v>0</v>
      </c>
      <c r="F98" s="10">
        <v>0</v>
      </c>
      <c r="G98" s="10">
        <v>0</v>
      </c>
      <c r="H98" s="10">
        <v>0</v>
      </c>
      <c r="I98" s="10">
        <v>0</v>
      </c>
      <c r="J98" s="10">
        <v>0</v>
      </c>
      <c r="K98" s="10">
        <v>0</v>
      </c>
      <c r="L98" s="10">
        <v>0</v>
      </c>
      <c r="M98" s="10">
        <v>0</v>
      </c>
      <c r="N98" s="10">
        <v>0</v>
      </c>
      <c r="O98" s="10">
        <v>0</v>
      </c>
      <c r="P98" s="10">
        <v>0</v>
      </c>
      <c r="Q98" s="10">
        <v>518.5</v>
      </c>
    </row>
    <row r="99" spans="1:17" x14ac:dyDescent="0.25">
      <c r="A99" s="4" t="s">
        <v>110</v>
      </c>
      <c r="B99" s="10">
        <v>44886.9</v>
      </c>
      <c r="C99" s="10">
        <v>0</v>
      </c>
      <c r="D99" s="10">
        <v>0</v>
      </c>
      <c r="E99" s="10">
        <v>0</v>
      </c>
      <c r="F99" s="10">
        <v>0</v>
      </c>
      <c r="G99" s="10">
        <v>0</v>
      </c>
      <c r="H99" s="10">
        <v>0</v>
      </c>
      <c r="I99" s="10">
        <v>0</v>
      </c>
      <c r="J99" s="10">
        <v>0</v>
      </c>
      <c r="K99" s="10">
        <v>0</v>
      </c>
      <c r="L99" s="10">
        <v>0</v>
      </c>
      <c r="M99" s="10">
        <v>0</v>
      </c>
      <c r="N99" s="10">
        <v>0</v>
      </c>
      <c r="O99" s="10">
        <v>0</v>
      </c>
      <c r="P99" s="10">
        <v>0</v>
      </c>
      <c r="Q99" s="10">
        <v>44886.9</v>
      </c>
    </row>
    <row r="100" spans="1:17" x14ac:dyDescent="0.25">
      <c r="A100" s="4" t="s">
        <v>111</v>
      </c>
      <c r="B100" s="10">
        <v>14.45</v>
      </c>
      <c r="C100" s="10">
        <v>0</v>
      </c>
      <c r="D100" s="10">
        <v>0</v>
      </c>
      <c r="E100" s="10">
        <v>0</v>
      </c>
      <c r="F100" s="10">
        <v>0</v>
      </c>
      <c r="G100" s="10">
        <v>0</v>
      </c>
      <c r="H100" s="10">
        <v>0</v>
      </c>
      <c r="I100" s="10">
        <v>0</v>
      </c>
      <c r="J100" s="10">
        <v>0</v>
      </c>
      <c r="K100" s="10">
        <v>0</v>
      </c>
      <c r="L100" s="10">
        <v>0</v>
      </c>
      <c r="M100" s="10">
        <v>0</v>
      </c>
      <c r="N100" s="10">
        <v>0</v>
      </c>
      <c r="O100" s="10">
        <v>0</v>
      </c>
      <c r="P100" s="10">
        <v>0</v>
      </c>
      <c r="Q100" s="10">
        <v>14.45</v>
      </c>
    </row>
    <row r="101" spans="1:17" x14ac:dyDescent="0.25">
      <c r="A101" s="4" t="s">
        <v>112</v>
      </c>
      <c r="B101" s="10">
        <v>1781.19</v>
      </c>
      <c r="C101" s="10">
        <v>0</v>
      </c>
      <c r="D101" s="10">
        <v>0</v>
      </c>
      <c r="E101" s="10">
        <v>0</v>
      </c>
      <c r="F101" s="10">
        <v>0</v>
      </c>
      <c r="G101" s="10">
        <v>0</v>
      </c>
      <c r="H101" s="10">
        <v>0</v>
      </c>
      <c r="I101" s="10">
        <v>0</v>
      </c>
      <c r="J101" s="10">
        <v>0</v>
      </c>
      <c r="K101" s="10">
        <v>0</v>
      </c>
      <c r="L101" s="10">
        <v>0</v>
      </c>
      <c r="M101" s="10">
        <v>0</v>
      </c>
      <c r="N101" s="10">
        <v>0</v>
      </c>
      <c r="O101" s="10">
        <v>0</v>
      </c>
      <c r="P101" s="10">
        <v>0</v>
      </c>
      <c r="Q101" s="10">
        <v>1781.19</v>
      </c>
    </row>
    <row r="102" spans="1:17" x14ac:dyDescent="0.25">
      <c r="A102" s="4" t="s">
        <v>113</v>
      </c>
      <c r="B102" s="10">
        <v>8880.16</v>
      </c>
      <c r="C102" s="10">
        <v>0</v>
      </c>
      <c r="D102" s="10">
        <v>0</v>
      </c>
      <c r="E102" s="10">
        <v>0</v>
      </c>
      <c r="F102" s="10">
        <v>0</v>
      </c>
      <c r="G102" s="10">
        <v>0</v>
      </c>
      <c r="H102" s="10">
        <v>0</v>
      </c>
      <c r="I102" s="10">
        <v>0</v>
      </c>
      <c r="J102" s="10">
        <v>0</v>
      </c>
      <c r="K102" s="10">
        <v>0</v>
      </c>
      <c r="L102" s="10">
        <v>0</v>
      </c>
      <c r="M102" s="10">
        <v>0</v>
      </c>
      <c r="N102" s="10">
        <v>0</v>
      </c>
      <c r="O102" s="10">
        <v>0</v>
      </c>
      <c r="P102" s="10">
        <v>0</v>
      </c>
      <c r="Q102" s="10">
        <v>8880.16</v>
      </c>
    </row>
    <row r="103" spans="1:17" x14ac:dyDescent="0.25">
      <c r="A103" s="11" t="s">
        <v>114</v>
      </c>
      <c r="B103" s="12">
        <v>404561.53</v>
      </c>
      <c r="C103" s="12">
        <v>0</v>
      </c>
      <c r="D103" s="12">
        <v>0</v>
      </c>
      <c r="E103" s="12">
        <v>0.87</v>
      </c>
      <c r="F103" s="12">
        <v>26696.03</v>
      </c>
      <c r="G103" s="12">
        <v>4070.5</v>
      </c>
      <c r="H103" s="12">
        <v>0</v>
      </c>
      <c r="I103" s="12">
        <v>33156.47</v>
      </c>
      <c r="J103" s="12">
        <v>285</v>
      </c>
      <c r="K103" s="12">
        <v>525.62</v>
      </c>
      <c r="L103" s="12">
        <v>245.75</v>
      </c>
      <c r="M103" s="12">
        <v>0</v>
      </c>
      <c r="N103" s="12">
        <v>1859.05</v>
      </c>
      <c r="O103" s="12">
        <v>0</v>
      </c>
      <c r="P103" s="12">
        <v>0</v>
      </c>
      <c r="Q103" s="12">
        <v>471400.82</v>
      </c>
    </row>
    <row r="104" spans="1:17" x14ac:dyDescent="0.25">
      <c r="A104" s="5" t="s">
        <v>115</v>
      </c>
      <c r="B104" s="5" t="s">
        <v>28</v>
      </c>
      <c r="C104" s="5" t="s">
        <v>28</v>
      </c>
      <c r="D104" s="5" t="s">
        <v>28</v>
      </c>
      <c r="E104" s="5" t="s">
        <v>28</v>
      </c>
      <c r="F104" s="5" t="s">
        <v>28</v>
      </c>
      <c r="G104" s="5" t="s">
        <v>28</v>
      </c>
      <c r="H104" s="5" t="s">
        <v>28</v>
      </c>
      <c r="I104" s="5" t="s">
        <v>28</v>
      </c>
      <c r="J104" s="5" t="s">
        <v>28</v>
      </c>
      <c r="K104" s="5" t="s">
        <v>28</v>
      </c>
      <c r="L104" s="5" t="s">
        <v>28</v>
      </c>
      <c r="M104" s="5" t="s">
        <v>28</v>
      </c>
      <c r="N104" s="5" t="s">
        <v>28</v>
      </c>
      <c r="O104" s="5" t="s">
        <v>28</v>
      </c>
      <c r="P104" s="5" t="s">
        <v>28</v>
      </c>
      <c r="Q104" s="5" t="s">
        <v>28</v>
      </c>
    </row>
    <row r="105" spans="1:17" x14ac:dyDescent="0.25">
      <c r="A105" s="4" t="s">
        <v>116</v>
      </c>
      <c r="B105" s="10">
        <v>798.97</v>
      </c>
      <c r="C105" s="10">
        <v>0</v>
      </c>
      <c r="D105" s="10">
        <v>0</v>
      </c>
      <c r="E105" s="10">
        <v>0</v>
      </c>
      <c r="F105" s="10">
        <v>0</v>
      </c>
      <c r="G105" s="10">
        <v>0</v>
      </c>
      <c r="H105" s="10">
        <v>0</v>
      </c>
      <c r="I105" s="10">
        <v>0</v>
      </c>
      <c r="J105" s="10">
        <v>0</v>
      </c>
      <c r="K105" s="10">
        <v>0</v>
      </c>
      <c r="L105" s="10">
        <v>0</v>
      </c>
      <c r="M105" s="10">
        <v>0</v>
      </c>
      <c r="N105" s="10">
        <v>0</v>
      </c>
      <c r="O105" s="10">
        <v>0</v>
      </c>
      <c r="P105" s="10">
        <v>0</v>
      </c>
      <c r="Q105" s="10">
        <v>798.97</v>
      </c>
    </row>
    <row r="106" spans="1:17" x14ac:dyDescent="0.25">
      <c r="A106" s="11" t="s">
        <v>117</v>
      </c>
      <c r="B106" s="12">
        <v>798.97</v>
      </c>
      <c r="C106" s="12">
        <v>0</v>
      </c>
      <c r="D106" s="12">
        <v>0</v>
      </c>
      <c r="E106" s="12">
        <v>0</v>
      </c>
      <c r="F106" s="12">
        <v>0</v>
      </c>
      <c r="G106" s="12">
        <v>0</v>
      </c>
      <c r="H106" s="12">
        <v>0</v>
      </c>
      <c r="I106" s="12">
        <v>0</v>
      </c>
      <c r="J106" s="12">
        <v>0</v>
      </c>
      <c r="K106" s="12">
        <v>0</v>
      </c>
      <c r="L106" s="12">
        <v>0</v>
      </c>
      <c r="M106" s="12">
        <v>0</v>
      </c>
      <c r="N106" s="12">
        <v>0</v>
      </c>
      <c r="O106" s="12">
        <v>0</v>
      </c>
      <c r="P106" s="12">
        <v>0</v>
      </c>
      <c r="Q106" s="12">
        <v>798.97</v>
      </c>
    </row>
    <row r="107" spans="1:17" x14ac:dyDescent="0.25">
      <c r="A107" s="5" t="s">
        <v>118</v>
      </c>
      <c r="B107" s="5" t="s">
        <v>28</v>
      </c>
      <c r="C107" s="5" t="s">
        <v>28</v>
      </c>
      <c r="D107" s="5" t="s">
        <v>28</v>
      </c>
      <c r="E107" s="5" t="s">
        <v>28</v>
      </c>
      <c r="F107" s="5" t="s">
        <v>28</v>
      </c>
      <c r="G107" s="5" t="s">
        <v>28</v>
      </c>
      <c r="H107" s="5" t="s">
        <v>28</v>
      </c>
      <c r="I107" s="5" t="s">
        <v>28</v>
      </c>
      <c r="J107" s="5" t="s">
        <v>28</v>
      </c>
      <c r="K107" s="5" t="s">
        <v>28</v>
      </c>
      <c r="L107" s="5" t="s">
        <v>28</v>
      </c>
      <c r="M107" s="5" t="s">
        <v>28</v>
      </c>
      <c r="N107" s="5" t="s">
        <v>28</v>
      </c>
      <c r="O107" s="5" t="s">
        <v>28</v>
      </c>
      <c r="P107" s="5" t="s">
        <v>28</v>
      </c>
      <c r="Q107" s="5" t="s">
        <v>28</v>
      </c>
    </row>
    <row r="108" spans="1:17" x14ac:dyDescent="0.25">
      <c r="A108" s="4" t="s">
        <v>119</v>
      </c>
      <c r="B108" s="10">
        <v>6142.04</v>
      </c>
      <c r="C108" s="10">
        <v>0</v>
      </c>
      <c r="D108" s="10">
        <v>0</v>
      </c>
      <c r="E108" s="10">
        <v>0</v>
      </c>
      <c r="F108" s="10">
        <v>0</v>
      </c>
      <c r="G108" s="10">
        <v>0</v>
      </c>
      <c r="H108" s="10">
        <v>0</v>
      </c>
      <c r="I108" s="10">
        <v>0</v>
      </c>
      <c r="J108" s="10">
        <v>0</v>
      </c>
      <c r="K108" s="10">
        <v>0</v>
      </c>
      <c r="L108" s="10">
        <v>0</v>
      </c>
      <c r="M108" s="10">
        <v>0</v>
      </c>
      <c r="N108" s="10">
        <v>0</v>
      </c>
      <c r="O108" s="10">
        <v>0</v>
      </c>
      <c r="P108" s="10">
        <v>0</v>
      </c>
      <c r="Q108" s="10">
        <v>6142.04</v>
      </c>
    </row>
    <row r="109" spans="1:17" x14ac:dyDescent="0.25">
      <c r="A109" s="11" t="s">
        <v>120</v>
      </c>
      <c r="B109" s="12">
        <v>6142.04</v>
      </c>
      <c r="C109" s="12">
        <v>0</v>
      </c>
      <c r="D109" s="12">
        <v>0</v>
      </c>
      <c r="E109" s="12">
        <v>0</v>
      </c>
      <c r="F109" s="12">
        <v>0</v>
      </c>
      <c r="G109" s="12">
        <v>0</v>
      </c>
      <c r="H109" s="12">
        <v>0</v>
      </c>
      <c r="I109" s="12">
        <v>0</v>
      </c>
      <c r="J109" s="12">
        <v>0</v>
      </c>
      <c r="K109" s="12">
        <v>0</v>
      </c>
      <c r="L109" s="12">
        <v>0</v>
      </c>
      <c r="M109" s="12">
        <v>0</v>
      </c>
      <c r="N109" s="12">
        <v>0</v>
      </c>
      <c r="O109" s="12">
        <v>0</v>
      </c>
      <c r="P109" s="12">
        <v>0</v>
      </c>
      <c r="Q109" s="12">
        <v>6142.04</v>
      </c>
    </row>
    <row r="110" spans="1:17" x14ac:dyDescent="0.25">
      <c r="A110" s="16" t="s">
        <v>8</v>
      </c>
      <c r="B110" s="16"/>
      <c r="C110" s="16"/>
      <c r="D110" s="16"/>
      <c r="E110" s="16"/>
      <c r="F110" s="16"/>
      <c r="G110" s="16"/>
      <c r="H110" s="16"/>
      <c r="I110" s="16"/>
      <c r="J110" s="16"/>
      <c r="K110" s="16"/>
      <c r="L110" s="16"/>
      <c r="M110" s="16"/>
      <c r="N110" s="16"/>
      <c r="O110" s="16"/>
      <c r="P110" s="16"/>
      <c r="Q110" s="16"/>
    </row>
    <row r="111" spans="1:17" x14ac:dyDescent="0.25">
      <c r="A111" s="11" t="s">
        <v>121</v>
      </c>
      <c r="B111" s="12">
        <v>481378.44</v>
      </c>
      <c r="C111" s="12">
        <v>0</v>
      </c>
      <c r="D111" s="12">
        <v>0</v>
      </c>
      <c r="E111" s="12">
        <v>0.87</v>
      </c>
      <c r="F111" s="12">
        <v>27690.97</v>
      </c>
      <c r="G111" s="12">
        <v>4270.63</v>
      </c>
      <c r="H111" s="12">
        <v>15726.6</v>
      </c>
      <c r="I111" s="12">
        <v>34994.14</v>
      </c>
      <c r="J111" s="12">
        <v>285</v>
      </c>
      <c r="K111" s="12">
        <v>906.07</v>
      </c>
      <c r="L111" s="12">
        <v>245.75</v>
      </c>
      <c r="M111" s="12">
        <v>310.95999999999998</v>
      </c>
      <c r="N111" s="12">
        <v>5063.3100000000004</v>
      </c>
      <c r="O111" s="12">
        <v>79.23</v>
      </c>
      <c r="P111" s="12">
        <v>0</v>
      </c>
      <c r="Q111" s="12">
        <v>570951.97</v>
      </c>
    </row>
    <row r="112" spans="1:17" x14ac:dyDescent="0.25">
      <c r="A112" s="16" t="s">
        <v>8</v>
      </c>
      <c r="B112" s="16"/>
      <c r="C112" s="16"/>
      <c r="D112" s="16"/>
      <c r="E112" s="16"/>
      <c r="F112" s="16"/>
      <c r="G112" s="16"/>
      <c r="H112" s="16"/>
      <c r="I112" s="16"/>
      <c r="J112" s="16"/>
      <c r="K112" s="16"/>
      <c r="L112" s="16"/>
      <c r="M112" s="16"/>
      <c r="N112" s="16"/>
      <c r="O112" s="16"/>
      <c r="P112" s="16"/>
      <c r="Q112" s="16"/>
    </row>
    <row r="113" spans="1:17" x14ac:dyDescent="0.25">
      <c r="A113" s="11" t="s">
        <v>122</v>
      </c>
      <c r="B113" s="13">
        <v>1523082.07</v>
      </c>
      <c r="C113" s="13">
        <v>31658.3</v>
      </c>
      <c r="D113" s="13">
        <v>27170</v>
      </c>
      <c r="E113" s="13">
        <v>0.87</v>
      </c>
      <c r="F113" s="13">
        <v>27690.97</v>
      </c>
      <c r="G113" s="13">
        <v>4270.63</v>
      </c>
      <c r="H113" s="13">
        <v>15726.6</v>
      </c>
      <c r="I113" s="13">
        <v>154837.17000000001</v>
      </c>
      <c r="J113" s="13">
        <v>13280.11</v>
      </c>
      <c r="K113" s="13">
        <v>906.07</v>
      </c>
      <c r="L113" s="13">
        <v>245.75</v>
      </c>
      <c r="M113" s="13">
        <v>310.95999999999998</v>
      </c>
      <c r="N113" s="13">
        <v>24261.94</v>
      </c>
      <c r="O113" s="19">
        <v>79.23</v>
      </c>
      <c r="P113" s="13">
        <v>3000</v>
      </c>
      <c r="Q113" s="13">
        <v>1826520.67</v>
      </c>
    </row>
    <row r="114" spans="1:17" x14ac:dyDescent="0.25">
      <c r="A114" s="5" t="s">
        <v>123</v>
      </c>
      <c r="B114" s="14" t="s">
        <v>28</v>
      </c>
      <c r="C114" s="14" t="s">
        <v>28</v>
      </c>
      <c r="D114" s="14" t="s">
        <v>28</v>
      </c>
      <c r="E114" s="14" t="s">
        <v>28</v>
      </c>
      <c r="F114" s="14" t="s">
        <v>28</v>
      </c>
      <c r="G114" s="14" t="s">
        <v>28</v>
      </c>
      <c r="H114" s="14" t="s">
        <v>28</v>
      </c>
      <c r="I114" s="14" t="s">
        <v>28</v>
      </c>
      <c r="J114" s="14" t="s">
        <v>28</v>
      </c>
      <c r="K114" s="14" t="s">
        <v>28</v>
      </c>
      <c r="L114" s="14" t="s">
        <v>28</v>
      </c>
      <c r="M114" s="14" t="s">
        <v>28</v>
      </c>
      <c r="N114" s="14" t="s">
        <v>28</v>
      </c>
      <c r="O114" s="14" t="s">
        <v>28</v>
      </c>
      <c r="P114" s="14" t="s">
        <v>28</v>
      </c>
      <c r="Q114" s="14" t="s">
        <v>28</v>
      </c>
    </row>
    <row r="115" spans="1:17" x14ac:dyDescent="0.25">
      <c r="A115" s="11" t="s">
        <v>124</v>
      </c>
      <c r="B115" s="4" t="s">
        <v>125</v>
      </c>
      <c r="C115" s="4" t="s">
        <v>125</v>
      </c>
      <c r="D115" s="4" t="s">
        <v>125</v>
      </c>
      <c r="E115" s="4" t="s">
        <v>125</v>
      </c>
      <c r="F115" s="4" t="s">
        <v>125</v>
      </c>
      <c r="G115" s="4" t="s">
        <v>125</v>
      </c>
      <c r="H115" s="4" t="s">
        <v>125</v>
      </c>
      <c r="I115" s="4" t="s">
        <v>125</v>
      </c>
      <c r="J115" s="4" t="s">
        <v>125</v>
      </c>
      <c r="K115" s="4" t="s">
        <v>125</v>
      </c>
      <c r="L115" s="4" t="s">
        <v>125</v>
      </c>
      <c r="M115" s="4" t="s">
        <v>125</v>
      </c>
      <c r="N115" s="4" t="s">
        <v>125</v>
      </c>
      <c r="O115" s="4" t="s">
        <v>125</v>
      </c>
      <c r="P115" s="4" t="s">
        <v>125</v>
      </c>
      <c r="Q115" s="4" t="s">
        <v>125</v>
      </c>
    </row>
    <row r="116" spans="1:17" x14ac:dyDescent="0.25">
      <c r="A116" s="4" t="s">
        <v>126</v>
      </c>
      <c r="B116" s="10">
        <v>-6989.7</v>
      </c>
      <c r="C116" s="10">
        <v>0</v>
      </c>
      <c r="D116" s="10">
        <v>0</v>
      </c>
      <c r="E116" s="10">
        <v>0.87</v>
      </c>
      <c r="F116" s="10">
        <v>1999.97</v>
      </c>
      <c r="G116" s="10">
        <v>0</v>
      </c>
      <c r="H116" s="10">
        <v>0</v>
      </c>
      <c r="I116" s="10">
        <v>0</v>
      </c>
      <c r="J116" s="10">
        <v>4743.1099999999997</v>
      </c>
      <c r="K116" s="10">
        <v>0</v>
      </c>
      <c r="L116" s="10">
        <v>245.75</v>
      </c>
      <c r="M116" s="10">
        <v>0</v>
      </c>
      <c r="N116" s="10">
        <v>0</v>
      </c>
      <c r="O116" s="10">
        <v>0</v>
      </c>
      <c r="P116" s="10">
        <v>0</v>
      </c>
      <c r="Q116" s="10">
        <v>0</v>
      </c>
    </row>
    <row r="117" spans="1:17" x14ac:dyDescent="0.25">
      <c r="A117" s="11" t="s">
        <v>127</v>
      </c>
      <c r="B117" s="13">
        <v>6989.7</v>
      </c>
      <c r="C117" s="13">
        <v>0</v>
      </c>
      <c r="D117" s="13">
        <v>0</v>
      </c>
      <c r="E117" s="13">
        <v>-0.87</v>
      </c>
      <c r="F117" s="13">
        <v>-1999.97</v>
      </c>
      <c r="G117" s="13">
        <v>0</v>
      </c>
      <c r="H117" s="13">
        <v>0</v>
      </c>
      <c r="I117" s="13">
        <v>0</v>
      </c>
      <c r="J117" s="13">
        <v>-4743.1099999999997</v>
      </c>
      <c r="K117" s="13">
        <v>0</v>
      </c>
      <c r="L117" s="13">
        <v>-245.75</v>
      </c>
      <c r="M117" s="13">
        <v>0</v>
      </c>
      <c r="N117" s="13">
        <v>0</v>
      </c>
      <c r="O117" s="13">
        <v>0</v>
      </c>
      <c r="P117" s="13">
        <v>0</v>
      </c>
      <c r="Q117" s="13">
        <v>0</v>
      </c>
    </row>
    <row r="118" spans="1:17" x14ac:dyDescent="0.25">
      <c r="A118" s="16" t="s">
        <v>8</v>
      </c>
      <c r="B118" s="16"/>
      <c r="C118" s="16"/>
      <c r="D118" s="16"/>
      <c r="E118" s="16"/>
      <c r="F118" s="16"/>
      <c r="G118" s="16"/>
      <c r="H118" s="16"/>
      <c r="I118" s="16"/>
      <c r="J118" s="16"/>
      <c r="K118" s="16"/>
      <c r="L118" s="16"/>
      <c r="M118" s="16"/>
      <c r="N118" s="16"/>
      <c r="O118" s="16"/>
      <c r="P118" s="16"/>
      <c r="Q118" s="16"/>
    </row>
    <row r="119" spans="1:17" x14ac:dyDescent="0.25">
      <c r="A119" s="5" t="s">
        <v>128</v>
      </c>
      <c r="B119" s="15">
        <v>26391.66</v>
      </c>
      <c r="C119" s="15">
        <v>0</v>
      </c>
      <c r="D119" s="15">
        <v>0</v>
      </c>
      <c r="E119" s="15">
        <v>0</v>
      </c>
      <c r="F119" s="15">
        <v>0</v>
      </c>
      <c r="G119" s="15">
        <v>0</v>
      </c>
      <c r="H119" s="15">
        <v>0</v>
      </c>
      <c r="I119" s="15">
        <v>-16933.169999999998</v>
      </c>
      <c r="J119" s="15">
        <v>0</v>
      </c>
      <c r="K119" s="15">
        <v>0</v>
      </c>
      <c r="L119" s="15">
        <v>0</v>
      </c>
      <c r="M119" s="15">
        <v>0</v>
      </c>
      <c r="N119" s="15">
        <v>0</v>
      </c>
      <c r="O119" s="15">
        <v>0</v>
      </c>
      <c r="P119" s="15">
        <v>0</v>
      </c>
      <c r="Q119" s="15">
        <v>9458.49</v>
      </c>
    </row>
    <row r="120" spans="1:17" x14ac:dyDescent="0.25">
      <c r="A120" s="2" t="s">
        <v>8</v>
      </c>
    </row>
    <row r="121" spans="1:17" x14ac:dyDescent="0.25">
      <c r="A121" s="2" t="s">
        <v>8</v>
      </c>
    </row>
    <row r="122" spans="1:17" x14ac:dyDescent="0.25">
      <c r="A122" s="4" t="s">
        <v>129</v>
      </c>
    </row>
    <row r="123" spans="1:17" x14ac:dyDescent="0.25">
      <c r="A123" s="4" t="s">
        <v>130</v>
      </c>
    </row>
  </sheetData>
  <pageMargins left="0.75" right="0.75" top="1" bottom="1" header="0.5" footer="0.5"/>
  <pageSetup orientation="portrait" horizontalDpi="300" verticalDpi="300"/>
  <ignoredErrors>
    <ignoredError sqref="A1:IV65536"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D41F2-2E4F-435C-81F2-1E5496D996FF}">
  <sheetPr codeName="Sheet1"/>
  <dimension ref="A1:I45"/>
  <sheetViews>
    <sheetView showGridLines="0" workbookViewId="0">
      <selection activeCell="I14" sqref="I14"/>
    </sheetView>
  </sheetViews>
  <sheetFormatPr defaultColWidth="9.109375" defaultRowHeight="14.4" x14ac:dyDescent="0.3"/>
  <cols>
    <col min="1" max="1" width="17.44140625" style="20" bestFit="1" customWidth="1"/>
    <col min="2" max="3" width="36.5546875" style="20" bestFit="1" customWidth="1"/>
    <col min="4" max="4" width="12.33203125" style="20" bestFit="1" customWidth="1"/>
    <col min="5" max="5" width="10.109375" style="20" bestFit="1" customWidth="1"/>
    <col min="6" max="6" width="5.44140625" style="20" bestFit="1" customWidth="1"/>
    <col min="7" max="8" width="12.5546875" style="20" bestFit="1" customWidth="1"/>
    <col min="9" max="9" width="13.5546875" style="20" bestFit="1" customWidth="1"/>
    <col min="10" max="16384" width="9.109375" style="20"/>
  </cols>
  <sheetData>
    <row r="1" spans="1:9" x14ac:dyDescent="0.3">
      <c r="A1" s="33" t="s">
        <v>195</v>
      </c>
      <c r="B1" s="35" t="s">
        <v>194</v>
      </c>
    </row>
    <row r="2" spans="1:9" x14ac:dyDescent="0.3">
      <c r="A2" s="33" t="s">
        <v>193</v>
      </c>
      <c r="B2" s="35" t="s">
        <v>192</v>
      </c>
      <c r="C2" s="36"/>
      <c r="D2" s="36"/>
      <c r="E2" s="36"/>
    </row>
    <row r="3" spans="1:9" x14ac:dyDescent="0.3">
      <c r="A3" s="33" t="s">
        <v>2</v>
      </c>
      <c r="B3" s="35" t="s">
        <v>3</v>
      </c>
    </row>
    <row r="4" spans="1:9" x14ac:dyDescent="0.3">
      <c r="A4" s="33" t="s">
        <v>191</v>
      </c>
      <c r="B4" s="34">
        <v>44743</v>
      </c>
    </row>
    <row r="5" spans="1:9" x14ac:dyDescent="0.3">
      <c r="A5" s="33" t="s">
        <v>190</v>
      </c>
      <c r="B5" s="34">
        <v>45107</v>
      </c>
    </row>
    <row r="6" spans="1:9" ht="27.6" x14ac:dyDescent="0.3">
      <c r="A6" s="33" t="s">
        <v>189</v>
      </c>
      <c r="B6" s="32" t="s">
        <v>188</v>
      </c>
    </row>
    <row r="7" spans="1:9" x14ac:dyDescent="0.3">
      <c r="A7" s="33" t="s">
        <v>6</v>
      </c>
      <c r="B7" s="32" t="s">
        <v>7</v>
      </c>
    </row>
    <row r="8" spans="1:9" x14ac:dyDescent="0.3">
      <c r="A8" s="31" t="s">
        <v>187</v>
      </c>
      <c r="B8" s="31" t="s">
        <v>186</v>
      </c>
      <c r="C8" s="31" t="s">
        <v>185</v>
      </c>
      <c r="D8" s="31" t="s">
        <v>184</v>
      </c>
      <c r="E8" s="31" t="s">
        <v>183</v>
      </c>
      <c r="F8" s="31" t="s">
        <v>182</v>
      </c>
      <c r="G8" s="30" t="s">
        <v>181</v>
      </c>
      <c r="H8" s="30" t="s">
        <v>180</v>
      </c>
      <c r="I8" s="30" t="s">
        <v>179</v>
      </c>
    </row>
    <row r="9" spans="1:9" x14ac:dyDescent="0.3">
      <c r="A9" s="22" t="s">
        <v>178</v>
      </c>
      <c r="B9" s="22"/>
      <c r="C9" s="22"/>
      <c r="D9" s="22"/>
      <c r="E9" s="22"/>
      <c r="F9" s="22"/>
      <c r="G9" s="22"/>
      <c r="H9" s="22"/>
      <c r="I9" s="25">
        <v>0</v>
      </c>
    </row>
    <row r="10" spans="1:9" ht="20.399999999999999" x14ac:dyDescent="0.3">
      <c r="A10" s="28">
        <v>45077</v>
      </c>
      <c r="B10" s="26"/>
      <c r="C10" s="27" t="s">
        <v>177</v>
      </c>
      <c r="D10" s="26" t="s">
        <v>155</v>
      </c>
      <c r="E10" s="26" t="s">
        <v>154</v>
      </c>
      <c r="F10" s="26" t="s">
        <v>162</v>
      </c>
      <c r="G10" s="25">
        <v>367.14</v>
      </c>
      <c r="H10" s="25"/>
      <c r="I10" s="25">
        <v>367.14</v>
      </c>
    </row>
    <row r="11" spans="1:9" ht="20.399999999999999" x14ac:dyDescent="0.3">
      <c r="A11" s="28">
        <v>45084</v>
      </c>
      <c r="B11" s="26"/>
      <c r="C11" s="27" t="s">
        <v>176</v>
      </c>
      <c r="D11" s="26" t="s">
        <v>155</v>
      </c>
      <c r="E11" s="26" t="s">
        <v>154</v>
      </c>
      <c r="F11" s="26" t="s">
        <v>162</v>
      </c>
      <c r="G11" s="25">
        <v>125</v>
      </c>
      <c r="H11" s="25"/>
      <c r="I11" s="25">
        <v>492.14</v>
      </c>
    </row>
    <row r="12" spans="1:9" x14ac:dyDescent="0.3">
      <c r="A12" s="28">
        <v>45107</v>
      </c>
      <c r="B12" s="26"/>
      <c r="C12" s="27" t="s">
        <v>175</v>
      </c>
      <c r="D12" s="26" t="s">
        <v>155</v>
      </c>
      <c r="E12" s="26" t="s">
        <v>154</v>
      </c>
      <c r="F12" s="26" t="s">
        <v>153</v>
      </c>
      <c r="G12" s="25"/>
      <c r="H12" s="25">
        <v>125</v>
      </c>
      <c r="I12" s="25">
        <v>367.14</v>
      </c>
    </row>
    <row r="13" spans="1:9" ht="30.6" x14ac:dyDescent="0.3">
      <c r="A13" s="28">
        <v>45107</v>
      </c>
      <c r="B13" s="26"/>
      <c r="C13" s="27" t="s">
        <v>174</v>
      </c>
      <c r="D13" s="26" t="s">
        <v>155</v>
      </c>
      <c r="E13" s="26" t="s">
        <v>154</v>
      </c>
      <c r="F13" s="26" t="s">
        <v>153</v>
      </c>
      <c r="G13" s="25"/>
      <c r="H13" s="25">
        <v>287.91000000000003</v>
      </c>
      <c r="I13" s="25">
        <v>79.23</v>
      </c>
    </row>
    <row r="14" spans="1:9" x14ac:dyDescent="0.3">
      <c r="A14" s="22" t="s">
        <v>173</v>
      </c>
      <c r="B14" s="22"/>
      <c r="C14" s="22"/>
      <c r="D14" s="22"/>
      <c r="E14" s="22"/>
      <c r="F14" s="22"/>
      <c r="G14" s="24">
        <v>492.14</v>
      </c>
      <c r="H14" s="24">
        <v>412.91</v>
      </c>
      <c r="I14" s="29">
        <v>79.23</v>
      </c>
    </row>
    <row r="16" spans="1:9" x14ac:dyDescent="0.3">
      <c r="A16" s="23"/>
      <c r="B16" s="23"/>
      <c r="C16" s="23"/>
      <c r="D16" s="23"/>
      <c r="E16" s="23"/>
      <c r="F16" s="23"/>
      <c r="G16" s="23"/>
      <c r="H16" s="23"/>
      <c r="I16" s="23"/>
    </row>
    <row r="17" spans="1:9" x14ac:dyDescent="0.3">
      <c r="A17" s="22" t="s">
        <v>172</v>
      </c>
      <c r="B17" s="22"/>
      <c r="C17" s="22"/>
      <c r="D17" s="22"/>
      <c r="E17" s="22"/>
      <c r="F17" s="22"/>
      <c r="G17" s="22"/>
      <c r="H17" s="22"/>
      <c r="I17" s="25">
        <v>0</v>
      </c>
    </row>
    <row r="18" spans="1:9" ht="40.799999999999997" x14ac:dyDescent="0.3">
      <c r="A18" s="28">
        <v>44895</v>
      </c>
      <c r="B18" s="26"/>
      <c r="C18" s="27" t="s">
        <v>171</v>
      </c>
      <c r="D18" s="26" t="s">
        <v>155</v>
      </c>
      <c r="E18" s="26" t="s">
        <v>154</v>
      </c>
      <c r="F18" s="26" t="s">
        <v>158</v>
      </c>
      <c r="G18" s="25"/>
      <c r="H18" s="25">
        <v>50342</v>
      </c>
      <c r="I18" s="25">
        <v>-50342</v>
      </c>
    </row>
    <row r="19" spans="1:9" ht="20.399999999999999" x14ac:dyDescent="0.3">
      <c r="A19" s="28">
        <v>44957</v>
      </c>
      <c r="B19" s="26"/>
      <c r="C19" s="27" t="s">
        <v>159</v>
      </c>
      <c r="D19" s="26" t="s">
        <v>155</v>
      </c>
      <c r="E19" s="26" t="s">
        <v>154</v>
      </c>
      <c r="F19" s="26" t="s">
        <v>158</v>
      </c>
      <c r="G19" s="25">
        <v>50342</v>
      </c>
      <c r="H19" s="25"/>
      <c r="I19" s="25">
        <v>0</v>
      </c>
    </row>
    <row r="20" spans="1:9" ht="20.399999999999999" x14ac:dyDescent="0.3">
      <c r="A20" s="28">
        <v>45026</v>
      </c>
      <c r="B20" s="26"/>
      <c r="C20" s="27" t="s">
        <v>168</v>
      </c>
      <c r="D20" s="26" t="s">
        <v>155</v>
      </c>
      <c r="E20" s="26" t="s">
        <v>154</v>
      </c>
      <c r="F20" s="26" t="s">
        <v>167</v>
      </c>
      <c r="G20" s="25"/>
      <c r="H20" s="25">
        <v>50341</v>
      </c>
      <c r="I20" s="25">
        <v>-50341</v>
      </c>
    </row>
    <row r="21" spans="1:9" ht="20.399999999999999" x14ac:dyDescent="0.3">
      <c r="A21" s="28">
        <v>45107</v>
      </c>
      <c r="B21" s="26"/>
      <c r="C21" s="27" t="s">
        <v>157</v>
      </c>
      <c r="D21" s="26" t="s">
        <v>155</v>
      </c>
      <c r="E21" s="26" t="s">
        <v>154</v>
      </c>
      <c r="F21" s="26" t="s">
        <v>153</v>
      </c>
      <c r="G21" s="25">
        <v>17708.669999999998</v>
      </c>
      <c r="H21" s="25"/>
      <c r="I21" s="25">
        <v>-32632.33</v>
      </c>
    </row>
    <row r="22" spans="1:9" ht="20.399999999999999" x14ac:dyDescent="0.3">
      <c r="A22" s="28">
        <v>45107</v>
      </c>
      <c r="B22" s="26"/>
      <c r="C22" s="27" t="s">
        <v>156</v>
      </c>
      <c r="D22" s="26" t="s">
        <v>155</v>
      </c>
      <c r="E22" s="26" t="s">
        <v>154</v>
      </c>
      <c r="F22" s="26" t="s">
        <v>153</v>
      </c>
      <c r="G22" s="25">
        <v>32553.1</v>
      </c>
      <c r="H22" s="25"/>
      <c r="I22" s="25">
        <v>-79.23</v>
      </c>
    </row>
    <row r="23" spans="1:9" x14ac:dyDescent="0.3">
      <c r="A23" s="22" t="s">
        <v>170</v>
      </c>
      <c r="B23" s="22"/>
      <c r="C23" s="22"/>
      <c r="D23" s="22"/>
      <c r="E23" s="22"/>
      <c r="F23" s="22"/>
      <c r="G23" s="24">
        <v>100603.77</v>
      </c>
      <c r="H23" s="24">
        <v>100683</v>
      </c>
      <c r="I23" s="24">
        <v>-79.23</v>
      </c>
    </row>
    <row r="25" spans="1:9" x14ac:dyDescent="0.3">
      <c r="A25" s="23"/>
      <c r="B25" s="23"/>
      <c r="C25" s="23"/>
      <c r="D25" s="23"/>
      <c r="E25" s="23"/>
      <c r="F25" s="23"/>
      <c r="G25" s="23"/>
      <c r="H25" s="23"/>
      <c r="I25" s="23"/>
    </row>
    <row r="26" spans="1:9" x14ac:dyDescent="0.3">
      <c r="A26" s="22" t="s">
        <v>169</v>
      </c>
      <c r="B26" s="22"/>
      <c r="C26" s="22"/>
      <c r="D26" s="22"/>
      <c r="E26" s="22"/>
      <c r="F26" s="22"/>
      <c r="G26" s="22"/>
      <c r="H26" s="22"/>
      <c r="I26" s="25">
        <v>0</v>
      </c>
    </row>
    <row r="27" spans="1:9" ht="20.399999999999999" x14ac:dyDescent="0.3">
      <c r="A27" s="28">
        <v>45026</v>
      </c>
      <c r="B27" s="26"/>
      <c r="C27" s="27" t="s">
        <v>168</v>
      </c>
      <c r="D27" s="26" t="s">
        <v>155</v>
      </c>
      <c r="E27" s="26" t="s">
        <v>154</v>
      </c>
      <c r="F27" s="26" t="s">
        <v>167</v>
      </c>
      <c r="G27" s="25">
        <v>50341</v>
      </c>
      <c r="H27" s="25"/>
      <c r="I27" s="25">
        <v>50341</v>
      </c>
    </row>
    <row r="28" spans="1:9" x14ac:dyDescent="0.3">
      <c r="A28" s="22" t="s">
        <v>166</v>
      </c>
      <c r="B28" s="22"/>
      <c r="C28" s="22"/>
      <c r="D28" s="22"/>
      <c r="E28" s="22"/>
      <c r="F28" s="22"/>
      <c r="G28" s="24">
        <v>50341</v>
      </c>
      <c r="H28" s="24">
        <v>0</v>
      </c>
      <c r="I28" s="24">
        <v>50341</v>
      </c>
    </row>
    <row r="30" spans="1:9" x14ac:dyDescent="0.3">
      <c r="A30" s="23"/>
      <c r="B30" s="23"/>
      <c r="C30" s="23"/>
      <c r="D30" s="23"/>
      <c r="E30" s="23"/>
      <c r="F30" s="23"/>
      <c r="G30" s="23"/>
      <c r="H30" s="23"/>
      <c r="I30" s="23"/>
    </row>
    <row r="31" spans="1:9" x14ac:dyDescent="0.3">
      <c r="A31" s="22" t="s">
        <v>165</v>
      </c>
      <c r="B31" s="22"/>
      <c r="C31" s="22"/>
      <c r="D31" s="22"/>
      <c r="E31" s="22"/>
      <c r="F31" s="22"/>
      <c r="G31" s="22"/>
      <c r="H31" s="22"/>
      <c r="I31" s="25">
        <v>0</v>
      </c>
    </row>
    <row r="32" spans="1:9" ht="20.399999999999999" x14ac:dyDescent="0.3">
      <c r="A32" s="28">
        <v>45083</v>
      </c>
      <c r="B32" s="26"/>
      <c r="C32" s="27" t="s">
        <v>164</v>
      </c>
      <c r="D32" s="26" t="s">
        <v>155</v>
      </c>
      <c r="E32" s="26" t="s">
        <v>154</v>
      </c>
      <c r="F32" s="26" t="s">
        <v>162</v>
      </c>
      <c r="G32" s="25"/>
      <c r="H32" s="25">
        <v>367.14</v>
      </c>
      <c r="I32" s="25">
        <v>-367.14</v>
      </c>
    </row>
    <row r="33" spans="1:9" ht="20.399999999999999" x14ac:dyDescent="0.3">
      <c r="A33" s="28">
        <v>45085</v>
      </c>
      <c r="B33" s="26"/>
      <c r="C33" s="27" t="s">
        <v>163</v>
      </c>
      <c r="D33" s="26" t="s">
        <v>155</v>
      </c>
      <c r="E33" s="26" t="s">
        <v>154</v>
      </c>
      <c r="F33" s="26" t="s">
        <v>162</v>
      </c>
      <c r="G33" s="25"/>
      <c r="H33" s="25">
        <v>125</v>
      </c>
      <c r="I33" s="25">
        <v>-492.14</v>
      </c>
    </row>
    <row r="34" spans="1:9" x14ac:dyDescent="0.3">
      <c r="A34" s="22" t="s">
        <v>161</v>
      </c>
      <c r="B34" s="22"/>
      <c r="C34" s="22"/>
      <c r="D34" s="22"/>
      <c r="E34" s="22"/>
      <c r="F34" s="22"/>
      <c r="G34" s="24">
        <v>0</v>
      </c>
      <c r="H34" s="24">
        <v>492.14</v>
      </c>
      <c r="I34" s="24">
        <v>-492.14</v>
      </c>
    </row>
    <row r="36" spans="1:9" x14ac:dyDescent="0.3">
      <c r="A36" s="23"/>
      <c r="B36" s="23"/>
      <c r="C36" s="23"/>
      <c r="D36" s="23"/>
      <c r="E36" s="23"/>
      <c r="F36" s="23"/>
      <c r="G36" s="23"/>
      <c r="H36" s="23"/>
      <c r="I36" s="23"/>
    </row>
    <row r="37" spans="1:9" x14ac:dyDescent="0.3">
      <c r="A37" s="22" t="s">
        <v>160</v>
      </c>
      <c r="B37" s="22"/>
      <c r="C37" s="22"/>
      <c r="D37" s="22"/>
      <c r="E37" s="22"/>
      <c r="F37" s="22"/>
      <c r="G37" s="22"/>
      <c r="H37" s="22"/>
      <c r="I37" s="25">
        <v>0</v>
      </c>
    </row>
    <row r="38" spans="1:9" ht="20.399999999999999" x14ac:dyDescent="0.3">
      <c r="A38" s="28">
        <v>44957</v>
      </c>
      <c r="B38" s="26"/>
      <c r="C38" s="27" t="s">
        <v>159</v>
      </c>
      <c r="D38" s="26" t="s">
        <v>155</v>
      </c>
      <c r="E38" s="26" t="s">
        <v>154</v>
      </c>
      <c r="F38" s="26" t="s">
        <v>158</v>
      </c>
      <c r="G38" s="25"/>
      <c r="H38" s="25">
        <v>50342</v>
      </c>
      <c r="I38" s="25">
        <v>-50342</v>
      </c>
    </row>
    <row r="39" spans="1:9" ht="20.399999999999999" x14ac:dyDescent="0.3">
      <c r="A39" s="28">
        <v>45107</v>
      </c>
      <c r="B39" s="26"/>
      <c r="C39" s="27" t="s">
        <v>157</v>
      </c>
      <c r="D39" s="26" t="s">
        <v>155</v>
      </c>
      <c r="E39" s="26" t="s">
        <v>154</v>
      </c>
      <c r="F39" s="26" t="s">
        <v>153</v>
      </c>
      <c r="G39" s="25"/>
      <c r="H39" s="25">
        <v>17708.669999999998</v>
      </c>
      <c r="I39" s="25">
        <v>-68050.67</v>
      </c>
    </row>
    <row r="40" spans="1:9" ht="20.399999999999999" x14ac:dyDescent="0.3">
      <c r="A40" s="28">
        <v>45107</v>
      </c>
      <c r="B40" s="26"/>
      <c r="C40" s="27" t="s">
        <v>156</v>
      </c>
      <c r="D40" s="26" t="s">
        <v>155</v>
      </c>
      <c r="E40" s="26" t="s">
        <v>154</v>
      </c>
      <c r="F40" s="26" t="s">
        <v>153</v>
      </c>
      <c r="G40" s="25"/>
      <c r="H40" s="25">
        <v>32553.1</v>
      </c>
      <c r="I40" s="25">
        <v>-100603.77</v>
      </c>
    </row>
    <row r="41" spans="1:9" x14ac:dyDescent="0.3">
      <c r="A41" s="22" t="s">
        <v>152</v>
      </c>
      <c r="B41" s="22"/>
      <c r="C41" s="22"/>
      <c r="D41" s="22"/>
      <c r="E41" s="22"/>
      <c r="F41" s="22"/>
      <c r="G41" s="24">
        <v>0</v>
      </c>
      <c r="H41" s="24">
        <v>100603.77</v>
      </c>
      <c r="I41" s="24">
        <v>-100603.77</v>
      </c>
    </row>
    <row r="43" spans="1:9" x14ac:dyDescent="0.3">
      <c r="A43" s="23"/>
      <c r="B43" s="23"/>
      <c r="C43" s="23"/>
      <c r="D43" s="23"/>
      <c r="E43" s="23"/>
      <c r="F43" s="23"/>
      <c r="G43" s="23"/>
      <c r="H43" s="23"/>
      <c r="I43" s="23"/>
    </row>
    <row r="44" spans="1:9" ht="15" thickBot="1" x14ac:dyDescent="0.35">
      <c r="A44" s="22" t="s">
        <v>151</v>
      </c>
      <c r="B44" s="22"/>
      <c r="C44" s="22"/>
      <c r="D44" s="22"/>
      <c r="E44" s="22"/>
      <c r="F44" s="22"/>
      <c r="G44" s="21">
        <v>151436.91</v>
      </c>
      <c r="H44" s="21">
        <v>202191.82</v>
      </c>
      <c r="I44" s="21">
        <v>-50754.91</v>
      </c>
    </row>
    <row r="45" spans="1:9" ht="15" thickTop="1" x14ac:dyDescent="0.3"/>
  </sheetData>
  <pageMargins left="0.75" right="0.75" top="1" bottom="1" header="0.5" footer="0.5"/>
  <drawing r:id="rId1"/>
  <legacyDrawing r:id="rId2"/>
  <controls>
    <mc:AlternateContent xmlns:mc="http://schemas.openxmlformats.org/markup-compatibility/2006">
      <mc:Choice Requires="x14">
        <control shapeId="3073" r:id="rId3" name="Control 1">
          <controlPr defaultSize="0" r:id="rId4">
            <anchor moveWithCells="1">
              <from>
                <xdr:col>0</xdr:col>
                <xdr:colOff>0</xdr:colOff>
                <xdr:row>44</xdr:row>
                <xdr:rowOff>0</xdr:rowOff>
              </from>
              <to>
                <xdr:col>0</xdr:col>
                <xdr:colOff>914400</xdr:colOff>
                <xdr:row>45</xdr:row>
                <xdr:rowOff>38100</xdr:rowOff>
              </to>
            </anchor>
          </controlPr>
        </control>
      </mc:Choice>
      <mc:Fallback>
        <control shapeId="3073" r:id="rId3" name="Control 1"/>
      </mc:Fallback>
    </mc:AlternateContent>
    <mc:AlternateContent xmlns:mc="http://schemas.openxmlformats.org/markup-compatibility/2006">
      <mc:Choice Requires="x14">
        <control shapeId="3074" r:id="rId5" name="Control 2">
          <controlPr defaultSize="0" r:id="rId6">
            <anchor moveWithCells="1">
              <from>
                <xdr:col>0</xdr:col>
                <xdr:colOff>617220</xdr:colOff>
                <xdr:row>44</xdr:row>
                <xdr:rowOff>0</xdr:rowOff>
              </from>
              <to>
                <xdr:col>1</xdr:col>
                <xdr:colOff>335280</xdr:colOff>
                <xdr:row>45</xdr:row>
                <xdr:rowOff>38100</xdr:rowOff>
              </to>
            </anchor>
          </controlPr>
        </control>
      </mc:Choice>
      <mc:Fallback>
        <control shapeId="3074" r:id="rId5" name="Control 2"/>
      </mc:Fallback>
    </mc:AlternateContent>
    <mc:AlternateContent xmlns:mc="http://schemas.openxmlformats.org/markup-compatibility/2006">
      <mc:Choice Requires="x14">
        <control shapeId="3075" r:id="rId7" name="Control 3">
          <controlPr defaultSize="0" r:id="rId8">
            <anchor moveWithCells="1">
              <from>
                <xdr:col>1</xdr:col>
                <xdr:colOff>0</xdr:colOff>
                <xdr:row>44</xdr:row>
                <xdr:rowOff>0</xdr:rowOff>
              </from>
              <to>
                <xdr:col>1</xdr:col>
                <xdr:colOff>914400</xdr:colOff>
                <xdr:row>45</xdr:row>
                <xdr:rowOff>38100</xdr:rowOff>
              </to>
            </anchor>
          </controlPr>
        </control>
      </mc:Choice>
      <mc:Fallback>
        <control shapeId="3075" r:id="rId7" name="Control 3"/>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7107E-B904-4953-8DD6-312FBD9C515B}">
  <dimension ref="A1:X127"/>
  <sheetViews>
    <sheetView workbookViewId="0">
      <pane xSplit="1" ySplit="9" topLeftCell="B103" activePane="bottomRight" state="frozen"/>
      <selection pane="topRight" activeCell="B1" sqref="B1"/>
      <selection pane="bottomLeft" activeCell="A10" sqref="A10"/>
      <selection pane="bottomRight" activeCell="U117" sqref="U117"/>
    </sheetView>
  </sheetViews>
  <sheetFormatPr defaultColWidth="9.109375" defaultRowHeight="13.2" outlineLevelCol="1" x14ac:dyDescent="0.25"/>
  <cols>
    <col min="1" max="1" width="71.109375" style="1" customWidth="1"/>
    <col min="2" max="2" width="18.33203125" style="1" hidden="1" customWidth="1" outlineLevel="1"/>
    <col min="3" max="3" width="22.109375" style="1" hidden="1" customWidth="1" outlineLevel="1"/>
    <col min="4" max="4" width="30.5546875" style="1" hidden="1" customWidth="1" outlineLevel="1"/>
    <col min="5" max="5" width="28.109375" style="1" hidden="1" customWidth="1" outlineLevel="1"/>
    <col min="6" max="6" width="21.6640625" style="1" hidden="1" customWidth="1" outlineLevel="1"/>
    <col min="7" max="7" width="27.5546875" style="1" hidden="1" customWidth="1" outlineLevel="1"/>
    <col min="8" max="8" width="32.5546875" style="1" hidden="1" customWidth="1" outlineLevel="1"/>
    <col min="9" max="9" width="35.44140625" style="1" hidden="1" customWidth="1" outlineLevel="1"/>
    <col min="10" max="10" width="36" style="1" hidden="1" customWidth="1" outlineLevel="1"/>
    <col min="11" max="11" width="31.109375" style="1" hidden="1" customWidth="1" outlineLevel="1"/>
    <col min="12" max="12" width="29.33203125" style="1" hidden="1" customWidth="1" outlineLevel="1"/>
    <col min="13" max="13" width="20.5546875" style="1" hidden="1" customWidth="1" outlineLevel="1"/>
    <col min="14" max="14" width="28.88671875" style="1" hidden="1" customWidth="1" outlineLevel="1"/>
    <col min="15" max="15" width="32" style="1" hidden="1" customWidth="1" outlineLevel="1"/>
    <col min="16" max="16" width="35.109375" style="1" hidden="1" customWidth="1" outlineLevel="1"/>
    <col min="17" max="17" width="37.109375" style="1" hidden="1" customWidth="1" outlineLevel="1"/>
    <col min="18" max="18" width="29" style="1" hidden="1" customWidth="1" outlineLevel="1"/>
    <col min="19" max="19" width="21.33203125" style="1" hidden="1" customWidth="1" outlineLevel="1"/>
    <col min="20" max="20" width="37.5546875" style="1" hidden="1" customWidth="1" outlineLevel="1"/>
    <col min="21" max="21" width="40.109375" style="1" customWidth="1" collapsed="1"/>
    <col min="22" max="22" width="28.44140625" style="1" hidden="1" customWidth="1" outlineLevel="1"/>
    <col min="23" max="23" width="13.88671875" style="1" hidden="1" customWidth="1" outlineLevel="1"/>
    <col min="24" max="24" width="9.109375" style="1" customWidth="1" collapsed="1"/>
    <col min="25" max="16384" width="9.109375" style="1"/>
  </cols>
  <sheetData>
    <row r="1" spans="1:23" ht="17.399999999999999" x14ac:dyDescent="0.3">
      <c r="A1" s="3" t="s">
        <v>0</v>
      </c>
    </row>
    <row r="2" spans="1:23" ht="17.399999999999999" x14ac:dyDescent="0.3">
      <c r="A2" s="3" t="s">
        <v>1</v>
      </c>
    </row>
    <row r="3" spans="1:23" x14ac:dyDescent="0.25">
      <c r="A3" s="4" t="s">
        <v>2</v>
      </c>
      <c r="B3" s="4" t="s">
        <v>3</v>
      </c>
    </row>
    <row r="4" spans="1:23" x14ac:dyDescent="0.25">
      <c r="A4" s="4" t="s">
        <v>4</v>
      </c>
      <c r="B4" s="4" t="s">
        <v>141</v>
      </c>
    </row>
    <row r="5" spans="1:23" x14ac:dyDescent="0.25">
      <c r="A5" s="4" t="s">
        <v>6</v>
      </c>
      <c r="B5" s="4" t="s">
        <v>7</v>
      </c>
    </row>
    <row r="6" spans="1:23" x14ac:dyDescent="0.25">
      <c r="A6" s="2" t="s">
        <v>8</v>
      </c>
    </row>
    <row r="7" spans="1:23" x14ac:dyDescent="0.25">
      <c r="A7" s="5" t="s">
        <v>8</v>
      </c>
      <c r="B7" s="6" t="s">
        <v>9</v>
      </c>
      <c r="C7" s="6" t="s">
        <v>10</v>
      </c>
      <c r="D7" s="6" t="s">
        <v>11</v>
      </c>
      <c r="E7" s="6" t="s">
        <v>150</v>
      </c>
      <c r="F7" s="6" t="s">
        <v>13</v>
      </c>
      <c r="G7" s="6" t="s">
        <v>149</v>
      </c>
      <c r="H7" s="6" t="s">
        <v>148</v>
      </c>
      <c r="I7" s="6" t="s">
        <v>147</v>
      </c>
      <c r="J7" s="6" t="s">
        <v>146</v>
      </c>
      <c r="K7" s="6" t="s">
        <v>145</v>
      </c>
      <c r="L7" s="6" t="s">
        <v>14</v>
      </c>
      <c r="M7" s="6" t="s">
        <v>15</v>
      </c>
      <c r="N7" s="6" t="s">
        <v>16</v>
      </c>
      <c r="O7" s="6" t="s">
        <v>17</v>
      </c>
      <c r="P7" s="6" t="s">
        <v>18</v>
      </c>
      <c r="Q7" s="6" t="s">
        <v>144</v>
      </c>
      <c r="R7" s="6" t="s">
        <v>143</v>
      </c>
      <c r="S7" s="6" t="s">
        <v>20</v>
      </c>
      <c r="T7" s="6" t="s">
        <v>21</v>
      </c>
      <c r="U7" s="17" t="s">
        <v>22</v>
      </c>
      <c r="V7" s="6" t="s">
        <v>142</v>
      </c>
      <c r="W7" s="6" t="s">
        <v>24</v>
      </c>
    </row>
    <row r="8" spans="1:23" x14ac:dyDescent="0.25">
      <c r="A8" s="5" t="s">
        <v>8</v>
      </c>
      <c r="B8" s="6" t="s">
        <v>25</v>
      </c>
      <c r="C8" s="6" t="s">
        <v>25</v>
      </c>
      <c r="D8" s="6" t="s">
        <v>25</v>
      </c>
      <c r="E8" s="6" t="s">
        <v>25</v>
      </c>
      <c r="F8" s="6" t="s">
        <v>25</v>
      </c>
      <c r="G8" s="6" t="s">
        <v>25</v>
      </c>
      <c r="H8" s="6" t="s">
        <v>25</v>
      </c>
      <c r="I8" s="6" t="s">
        <v>25</v>
      </c>
      <c r="J8" s="6" t="s">
        <v>25</v>
      </c>
      <c r="K8" s="6" t="s">
        <v>25</v>
      </c>
      <c r="L8" s="6" t="s">
        <v>25</v>
      </c>
      <c r="M8" s="6" t="s">
        <v>25</v>
      </c>
      <c r="N8" s="6" t="s">
        <v>25</v>
      </c>
      <c r="O8" s="6" t="s">
        <v>25</v>
      </c>
      <c r="P8" s="6" t="s">
        <v>25</v>
      </c>
      <c r="Q8" s="6" t="s">
        <v>25</v>
      </c>
      <c r="R8" s="6" t="s">
        <v>25</v>
      </c>
      <c r="S8" s="6" t="s">
        <v>25</v>
      </c>
      <c r="T8" s="6" t="s">
        <v>25</v>
      </c>
      <c r="U8" s="17" t="s">
        <v>25</v>
      </c>
      <c r="V8" s="6" t="s">
        <v>25</v>
      </c>
      <c r="W8" s="6" t="s">
        <v>25</v>
      </c>
    </row>
    <row r="9" spans="1:23" x14ac:dyDescent="0.25">
      <c r="A9" s="5" t="s">
        <v>8</v>
      </c>
      <c r="B9" s="7" t="s">
        <v>141</v>
      </c>
      <c r="C9" s="7" t="s">
        <v>141</v>
      </c>
      <c r="D9" s="7" t="s">
        <v>141</v>
      </c>
      <c r="E9" s="7" t="s">
        <v>141</v>
      </c>
      <c r="F9" s="7" t="s">
        <v>141</v>
      </c>
      <c r="G9" s="7" t="s">
        <v>141</v>
      </c>
      <c r="H9" s="7" t="s">
        <v>141</v>
      </c>
      <c r="I9" s="7" t="s">
        <v>141</v>
      </c>
      <c r="J9" s="7" t="s">
        <v>141</v>
      </c>
      <c r="K9" s="7" t="s">
        <v>141</v>
      </c>
      <c r="L9" s="7" t="s">
        <v>141</v>
      </c>
      <c r="M9" s="7" t="s">
        <v>141</v>
      </c>
      <c r="N9" s="7" t="s">
        <v>141</v>
      </c>
      <c r="O9" s="7" t="s">
        <v>141</v>
      </c>
      <c r="P9" s="7" t="s">
        <v>141</v>
      </c>
      <c r="Q9" s="7" t="s">
        <v>141</v>
      </c>
      <c r="R9" s="7" t="s">
        <v>141</v>
      </c>
      <c r="S9" s="7" t="s">
        <v>141</v>
      </c>
      <c r="T9" s="7" t="s">
        <v>141</v>
      </c>
      <c r="U9" s="18" t="s">
        <v>141</v>
      </c>
      <c r="V9" s="7" t="s">
        <v>141</v>
      </c>
      <c r="W9" s="7" t="s">
        <v>141</v>
      </c>
    </row>
    <row r="10" spans="1:23" x14ac:dyDescent="0.25">
      <c r="A10" s="8" t="s">
        <v>8</v>
      </c>
      <c r="B10" s="9" t="s">
        <v>26</v>
      </c>
      <c r="C10" s="9" t="s">
        <v>26</v>
      </c>
      <c r="D10" s="9" t="s">
        <v>26</v>
      </c>
      <c r="E10" s="9" t="s">
        <v>26</v>
      </c>
      <c r="F10" s="9" t="s">
        <v>26</v>
      </c>
      <c r="G10" s="9" t="s">
        <v>26</v>
      </c>
      <c r="H10" s="9" t="s">
        <v>26</v>
      </c>
      <c r="I10" s="9" t="s">
        <v>26</v>
      </c>
      <c r="J10" s="9" t="s">
        <v>26</v>
      </c>
      <c r="K10" s="9" t="s">
        <v>26</v>
      </c>
      <c r="L10" s="9" t="s">
        <v>26</v>
      </c>
      <c r="M10" s="9" t="s">
        <v>26</v>
      </c>
      <c r="N10" s="9" t="s">
        <v>26</v>
      </c>
      <c r="O10" s="9" t="s">
        <v>26</v>
      </c>
      <c r="P10" s="9" t="s">
        <v>26</v>
      </c>
      <c r="Q10" s="9" t="s">
        <v>26</v>
      </c>
      <c r="R10" s="9" t="s">
        <v>26</v>
      </c>
      <c r="S10" s="9" t="s">
        <v>26</v>
      </c>
      <c r="T10" s="9" t="s">
        <v>26</v>
      </c>
      <c r="U10" s="9" t="s">
        <v>26</v>
      </c>
      <c r="V10" s="9" t="s">
        <v>26</v>
      </c>
      <c r="W10" s="9" t="s">
        <v>26</v>
      </c>
    </row>
    <row r="11" spans="1:23" x14ac:dyDescent="0.25">
      <c r="A11" s="5" t="s">
        <v>27</v>
      </c>
      <c r="B11" s="5" t="s">
        <v>28</v>
      </c>
      <c r="C11" s="5" t="s">
        <v>28</v>
      </c>
      <c r="D11" s="5" t="s">
        <v>28</v>
      </c>
      <c r="E11" s="5" t="s">
        <v>28</v>
      </c>
      <c r="F11" s="5" t="s">
        <v>28</v>
      </c>
      <c r="G11" s="5" t="s">
        <v>28</v>
      </c>
      <c r="H11" s="5" t="s">
        <v>28</v>
      </c>
      <c r="I11" s="5" t="s">
        <v>28</v>
      </c>
      <c r="J11" s="5" t="s">
        <v>28</v>
      </c>
      <c r="K11" s="5" t="s">
        <v>28</v>
      </c>
      <c r="L11" s="5" t="s">
        <v>28</v>
      </c>
      <c r="M11" s="5" t="s">
        <v>28</v>
      </c>
      <c r="N11" s="5" t="s">
        <v>28</v>
      </c>
      <c r="O11" s="5" t="s">
        <v>28</v>
      </c>
      <c r="P11" s="5" t="s">
        <v>28</v>
      </c>
      <c r="Q11" s="5" t="s">
        <v>28</v>
      </c>
      <c r="R11" s="5" t="s">
        <v>28</v>
      </c>
      <c r="S11" s="5" t="s">
        <v>28</v>
      </c>
      <c r="T11" s="5" t="s">
        <v>28</v>
      </c>
      <c r="U11" s="5" t="s">
        <v>28</v>
      </c>
      <c r="V11" s="5" t="s">
        <v>28</v>
      </c>
      <c r="W11" s="5" t="s">
        <v>28</v>
      </c>
    </row>
    <row r="12" spans="1:23" x14ac:dyDescent="0.25">
      <c r="A12" s="4" t="s">
        <v>29</v>
      </c>
      <c r="B12" s="10">
        <v>1254126</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1254126</v>
      </c>
    </row>
    <row r="13" spans="1:23" x14ac:dyDescent="0.25">
      <c r="A13" s="4" t="s">
        <v>30</v>
      </c>
      <c r="B13" s="10">
        <v>0</v>
      </c>
      <c r="C13" s="10">
        <v>0</v>
      </c>
      <c r="D13" s="10">
        <v>24284</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24284</v>
      </c>
    </row>
    <row r="14" spans="1:23" x14ac:dyDescent="0.25">
      <c r="A14" s="4" t="s">
        <v>31</v>
      </c>
      <c r="B14" s="10">
        <v>-1624</v>
      </c>
      <c r="C14" s="10">
        <v>0</v>
      </c>
      <c r="D14" s="10">
        <v>0</v>
      </c>
      <c r="E14" s="10">
        <v>0</v>
      </c>
      <c r="F14" s="10">
        <v>0</v>
      </c>
      <c r="G14" s="10">
        <v>0</v>
      </c>
      <c r="H14" s="10">
        <v>0</v>
      </c>
      <c r="I14" s="10">
        <v>0</v>
      </c>
      <c r="J14" s="10">
        <v>0</v>
      </c>
      <c r="K14" s="10">
        <v>0</v>
      </c>
      <c r="L14" s="10">
        <v>0</v>
      </c>
      <c r="M14" s="10">
        <v>0</v>
      </c>
      <c r="N14" s="10">
        <v>0</v>
      </c>
      <c r="O14" s="10">
        <v>0</v>
      </c>
      <c r="P14" s="10">
        <v>0</v>
      </c>
      <c r="Q14" s="10">
        <v>0</v>
      </c>
      <c r="R14" s="10">
        <v>0</v>
      </c>
      <c r="S14" s="10">
        <v>0</v>
      </c>
      <c r="T14" s="10">
        <v>0</v>
      </c>
      <c r="U14" s="10">
        <v>0</v>
      </c>
      <c r="V14" s="10">
        <v>0</v>
      </c>
      <c r="W14" s="10">
        <v>-1624</v>
      </c>
    </row>
    <row r="15" spans="1:23" x14ac:dyDescent="0.25">
      <c r="A15" s="4" t="s">
        <v>32</v>
      </c>
      <c r="B15" s="10">
        <v>183068</v>
      </c>
      <c r="C15" s="10">
        <v>0</v>
      </c>
      <c r="D15" s="10">
        <v>0</v>
      </c>
      <c r="E15" s="10">
        <v>0</v>
      </c>
      <c r="F15" s="10">
        <v>0</v>
      </c>
      <c r="G15" s="10">
        <v>0</v>
      </c>
      <c r="H15" s="10">
        <v>0</v>
      </c>
      <c r="I15" s="10">
        <v>0</v>
      </c>
      <c r="J15" s="10">
        <v>0</v>
      </c>
      <c r="K15" s="10">
        <v>0</v>
      </c>
      <c r="L15" s="10">
        <v>0</v>
      </c>
      <c r="M15" s="10">
        <v>0</v>
      </c>
      <c r="N15" s="10">
        <v>0</v>
      </c>
      <c r="O15" s="10">
        <v>0</v>
      </c>
      <c r="P15" s="10">
        <v>0</v>
      </c>
      <c r="Q15" s="10">
        <v>0</v>
      </c>
      <c r="R15" s="10">
        <v>0</v>
      </c>
      <c r="S15" s="10">
        <v>0</v>
      </c>
      <c r="T15" s="10">
        <v>0</v>
      </c>
      <c r="U15" s="10">
        <v>0</v>
      </c>
      <c r="V15" s="10">
        <v>0</v>
      </c>
      <c r="W15" s="10">
        <v>183068</v>
      </c>
    </row>
    <row r="16" spans="1:23" x14ac:dyDescent="0.25">
      <c r="A16" s="11" t="s">
        <v>33</v>
      </c>
      <c r="B16" s="12">
        <v>1435570</v>
      </c>
      <c r="C16" s="12">
        <v>0</v>
      </c>
      <c r="D16" s="12">
        <v>24284</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1459854</v>
      </c>
    </row>
    <row r="17" spans="1:23" x14ac:dyDescent="0.25">
      <c r="A17" s="5" t="s">
        <v>34</v>
      </c>
      <c r="B17" s="5" t="s">
        <v>28</v>
      </c>
      <c r="C17" s="5" t="s">
        <v>28</v>
      </c>
      <c r="D17" s="5" t="s">
        <v>28</v>
      </c>
      <c r="E17" s="5" t="s">
        <v>28</v>
      </c>
      <c r="F17" s="5" t="s">
        <v>28</v>
      </c>
      <c r="G17" s="5" t="s">
        <v>28</v>
      </c>
      <c r="H17" s="5" t="s">
        <v>28</v>
      </c>
      <c r="I17" s="5" t="s">
        <v>28</v>
      </c>
      <c r="J17" s="5" t="s">
        <v>28</v>
      </c>
      <c r="K17" s="5" t="s">
        <v>28</v>
      </c>
      <c r="L17" s="5" t="s">
        <v>28</v>
      </c>
      <c r="M17" s="5" t="s">
        <v>28</v>
      </c>
      <c r="N17" s="5" t="s">
        <v>28</v>
      </c>
      <c r="O17" s="5" t="s">
        <v>28</v>
      </c>
      <c r="P17" s="5" t="s">
        <v>28</v>
      </c>
      <c r="Q17" s="5" t="s">
        <v>28</v>
      </c>
      <c r="R17" s="5" t="s">
        <v>28</v>
      </c>
      <c r="S17" s="5" t="s">
        <v>28</v>
      </c>
      <c r="T17" s="5" t="s">
        <v>28</v>
      </c>
      <c r="U17" s="5" t="s">
        <v>28</v>
      </c>
      <c r="V17" s="5" t="s">
        <v>28</v>
      </c>
      <c r="W17" s="5" t="s">
        <v>28</v>
      </c>
    </row>
    <row r="18" spans="1:23" x14ac:dyDescent="0.25">
      <c r="A18" s="4" t="s">
        <v>35</v>
      </c>
      <c r="B18" s="10">
        <v>0</v>
      </c>
      <c r="C18" s="10">
        <v>0</v>
      </c>
      <c r="D18" s="10">
        <v>0</v>
      </c>
      <c r="E18" s="10">
        <v>0</v>
      </c>
      <c r="F18" s="10">
        <v>21863</v>
      </c>
      <c r="G18" s="10">
        <v>0</v>
      </c>
      <c r="H18" s="10">
        <v>0</v>
      </c>
      <c r="I18" s="10">
        <v>0</v>
      </c>
      <c r="J18" s="10">
        <v>0</v>
      </c>
      <c r="K18" s="10">
        <v>0</v>
      </c>
      <c r="L18" s="10">
        <v>0</v>
      </c>
      <c r="M18" s="10">
        <v>0</v>
      </c>
      <c r="N18" s="10">
        <v>0</v>
      </c>
      <c r="O18" s="10">
        <v>0</v>
      </c>
      <c r="P18" s="10">
        <v>0</v>
      </c>
      <c r="Q18" s="10">
        <v>0</v>
      </c>
      <c r="R18" s="10">
        <v>0</v>
      </c>
      <c r="S18" s="10">
        <v>0</v>
      </c>
      <c r="T18" s="10">
        <v>0</v>
      </c>
      <c r="U18" s="10">
        <v>0</v>
      </c>
      <c r="V18" s="10">
        <v>0</v>
      </c>
      <c r="W18" s="10">
        <v>21863</v>
      </c>
    </row>
    <row r="19" spans="1:23" x14ac:dyDescent="0.25">
      <c r="A19" s="4" t="s">
        <v>140</v>
      </c>
      <c r="B19" s="10">
        <v>0</v>
      </c>
      <c r="C19" s="10">
        <v>0</v>
      </c>
      <c r="D19" s="10">
        <v>0</v>
      </c>
      <c r="E19" s="10">
        <v>0</v>
      </c>
      <c r="F19" s="10">
        <v>0</v>
      </c>
      <c r="G19" s="10">
        <v>1735</v>
      </c>
      <c r="H19" s="10">
        <v>0</v>
      </c>
      <c r="I19" s="10">
        <v>0</v>
      </c>
      <c r="J19" s="10">
        <v>0</v>
      </c>
      <c r="K19" s="10">
        <v>0</v>
      </c>
      <c r="L19" s="10">
        <v>0</v>
      </c>
      <c r="M19" s="10">
        <v>0</v>
      </c>
      <c r="N19" s="10">
        <v>0</v>
      </c>
      <c r="O19" s="10">
        <v>0</v>
      </c>
      <c r="P19" s="10">
        <v>0</v>
      </c>
      <c r="Q19" s="10">
        <v>0</v>
      </c>
      <c r="R19" s="10">
        <v>0</v>
      </c>
      <c r="S19" s="10">
        <v>0</v>
      </c>
      <c r="T19" s="10">
        <v>0</v>
      </c>
      <c r="U19" s="10">
        <v>0</v>
      </c>
      <c r="V19" s="10">
        <v>0</v>
      </c>
      <c r="W19" s="10">
        <v>1735</v>
      </c>
    </row>
    <row r="20" spans="1:23" x14ac:dyDescent="0.25">
      <c r="A20" s="4" t="s">
        <v>139</v>
      </c>
      <c r="B20" s="10">
        <v>0</v>
      </c>
      <c r="C20" s="10">
        <v>0</v>
      </c>
      <c r="D20" s="10">
        <v>0</v>
      </c>
      <c r="E20" s="10">
        <v>14963</v>
      </c>
      <c r="F20" s="10">
        <v>0</v>
      </c>
      <c r="G20" s="10">
        <v>0</v>
      </c>
      <c r="H20" s="10">
        <v>0</v>
      </c>
      <c r="I20" s="10">
        <v>0</v>
      </c>
      <c r="J20" s="10">
        <v>0</v>
      </c>
      <c r="K20" s="10">
        <v>0</v>
      </c>
      <c r="L20" s="10">
        <v>0</v>
      </c>
      <c r="M20" s="10">
        <v>0</v>
      </c>
      <c r="N20" s="10">
        <v>0</v>
      </c>
      <c r="O20" s="10">
        <v>0</v>
      </c>
      <c r="P20" s="10">
        <v>0</v>
      </c>
      <c r="Q20" s="10">
        <v>0</v>
      </c>
      <c r="R20" s="10">
        <v>0</v>
      </c>
      <c r="S20" s="10">
        <v>0</v>
      </c>
      <c r="T20" s="10">
        <v>0</v>
      </c>
      <c r="U20" s="10">
        <v>0</v>
      </c>
      <c r="V20" s="10">
        <v>0</v>
      </c>
      <c r="W20" s="10">
        <v>14963</v>
      </c>
    </row>
    <row r="21" spans="1:23" x14ac:dyDescent="0.25">
      <c r="A21" s="4" t="s">
        <v>138</v>
      </c>
      <c r="B21" s="10">
        <v>0</v>
      </c>
      <c r="C21" s="10">
        <v>0</v>
      </c>
      <c r="D21" s="10">
        <v>0</v>
      </c>
      <c r="E21" s="10">
        <v>0</v>
      </c>
      <c r="F21" s="10">
        <v>0</v>
      </c>
      <c r="G21" s="10">
        <v>0</v>
      </c>
      <c r="H21" s="10">
        <v>2904</v>
      </c>
      <c r="I21" s="10">
        <v>0</v>
      </c>
      <c r="J21" s="10">
        <v>0</v>
      </c>
      <c r="K21" s="10">
        <v>0</v>
      </c>
      <c r="L21" s="10">
        <v>0</v>
      </c>
      <c r="M21" s="10">
        <v>0</v>
      </c>
      <c r="N21" s="10">
        <v>0</v>
      </c>
      <c r="O21" s="10">
        <v>0</v>
      </c>
      <c r="P21" s="10">
        <v>0</v>
      </c>
      <c r="Q21" s="10">
        <v>0</v>
      </c>
      <c r="R21" s="10">
        <v>0</v>
      </c>
      <c r="S21" s="10">
        <v>0</v>
      </c>
      <c r="T21" s="10">
        <v>0</v>
      </c>
      <c r="U21" s="10">
        <v>0</v>
      </c>
      <c r="V21" s="10">
        <v>0</v>
      </c>
      <c r="W21" s="10">
        <v>2904</v>
      </c>
    </row>
    <row r="22" spans="1:23" x14ac:dyDescent="0.25">
      <c r="A22" s="4" t="s">
        <v>137</v>
      </c>
      <c r="B22" s="10">
        <v>0</v>
      </c>
      <c r="C22" s="10">
        <v>0</v>
      </c>
      <c r="D22" s="10">
        <v>0</v>
      </c>
      <c r="E22" s="10">
        <v>0</v>
      </c>
      <c r="F22" s="10">
        <v>0</v>
      </c>
      <c r="G22" s="10">
        <v>0</v>
      </c>
      <c r="H22" s="10">
        <v>0</v>
      </c>
      <c r="I22" s="10">
        <v>0</v>
      </c>
      <c r="J22" s="10">
        <v>10000</v>
      </c>
      <c r="K22" s="10">
        <v>0</v>
      </c>
      <c r="L22" s="10">
        <v>0</v>
      </c>
      <c r="M22" s="10">
        <v>0</v>
      </c>
      <c r="N22" s="10">
        <v>0</v>
      </c>
      <c r="O22" s="10">
        <v>0</v>
      </c>
      <c r="P22" s="10">
        <v>0</v>
      </c>
      <c r="Q22" s="10">
        <v>0</v>
      </c>
      <c r="R22" s="10">
        <v>0</v>
      </c>
      <c r="S22" s="10">
        <v>0</v>
      </c>
      <c r="T22" s="10">
        <v>0</v>
      </c>
      <c r="U22" s="10">
        <v>0</v>
      </c>
      <c r="V22" s="10">
        <v>0</v>
      </c>
      <c r="W22" s="10">
        <v>10000</v>
      </c>
    </row>
    <row r="23" spans="1:23" x14ac:dyDescent="0.25">
      <c r="A23" s="4" t="s">
        <v>136</v>
      </c>
      <c r="B23" s="10">
        <v>0</v>
      </c>
      <c r="C23" s="10">
        <v>0</v>
      </c>
      <c r="D23" s="10">
        <v>0</v>
      </c>
      <c r="E23" s="10">
        <v>15085</v>
      </c>
      <c r="F23" s="10">
        <v>0</v>
      </c>
      <c r="G23" s="10">
        <v>0</v>
      </c>
      <c r="H23" s="10">
        <v>3195</v>
      </c>
      <c r="I23" s="10">
        <v>0</v>
      </c>
      <c r="J23" s="10">
        <v>0</v>
      </c>
      <c r="K23" s="10">
        <v>0</v>
      </c>
      <c r="L23" s="10">
        <v>0</v>
      </c>
      <c r="M23" s="10">
        <v>0</v>
      </c>
      <c r="N23" s="10">
        <v>0</v>
      </c>
      <c r="O23" s="10">
        <v>0</v>
      </c>
      <c r="P23" s="10">
        <v>0</v>
      </c>
      <c r="Q23" s="10">
        <v>0</v>
      </c>
      <c r="R23" s="10">
        <v>0</v>
      </c>
      <c r="S23" s="10">
        <v>0</v>
      </c>
      <c r="T23" s="10">
        <v>0</v>
      </c>
      <c r="U23" s="10">
        <v>0</v>
      </c>
      <c r="V23" s="10">
        <v>0</v>
      </c>
      <c r="W23" s="10">
        <v>18280</v>
      </c>
    </row>
    <row r="24" spans="1:23" x14ac:dyDescent="0.25">
      <c r="A24" s="11" t="s">
        <v>36</v>
      </c>
      <c r="B24" s="12">
        <v>0</v>
      </c>
      <c r="C24" s="12">
        <v>0</v>
      </c>
      <c r="D24" s="12">
        <v>0</v>
      </c>
      <c r="E24" s="12">
        <v>30048</v>
      </c>
      <c r="F24" s="12">
        <v>21863</v>
      </c>
      <c r="G24" s="12">
        <v>1735</v>
      </c>
      <c r="H24" s="12">
        <v>6099</v>
      </c>
      <c r="I24" s="12">
        <v>0</v>
      </c>
      <c r="J24" s="12">
        <v>10000</v>
      </c>
      <c r="K24" s="12">
        <v>0</v>
      </c>
      <c r="L24" s="12">
        <v>0</v>
      </c>
      <c r="M24" s="12">
        <v>0</v>
      </c>
      <c r="N24" s="12">
        <v>0</v>
      </c>
      <c r="O24" s="12">
        <v>0</v>
      </c>
      <c r="P24" s="12">
        <v>0</v>
      </c>
      <c r="Q24" s="12">
        <v>0</v>
      </c>
      <c r="R24" s="12">
        <v>0</v>
      </c>
      <c r="S24" s="12">
        <v>0</v>
      </c>
      <c r="T24" s="12">
        <v>0</v>
      </c>
      <c r="U24" s="12">
        <v>0</v>
      </c>
      <c r="V24" s="12">
        <v>0</v>
      </c>
      <c r="W24" s="12">
        <v>69745</v>
      </c>
    </row>
    <row r="25" spans="1:23" x14ac:dyDescent="0.25">
      <c r="A25" s="5" t="s">
        <v>37</v>
      </c>
      <c r="B25" s="5" t="s">
        <v>28</v>
      </c>
      <c r="C25" s="5" t="s">
        <v>28</v>
      </c>
      <c r="D25" s="5" t="s">
        <v>28</v>
      </c>
      <c r="E25" s="5" t="s">
        <v>28</v>
      </c>
      <c r="F25" s="5" t="s">
        <v>28</v>
      </c>
      <c r="G25" s="5" t="s">
        <v>28</v>
      </c>
      <c r="H25" s="5" t="s">
        <v>28</v>
      </c>
      <c r="I25" s="5" t="s">
        <v>28</v>
      </c>
      <c r="J25" s="5" t="s">
        <v>28</v>
      </c>
      <c r="K25" s="5" t="s">
        <v>28</v>
      </c>
      <c r="L25" s="5" t="s">
        <v>28</v>
      </c>
      <c r="M25" s="5" t="s">
        <v>28</v>
      </c>
      <c r="N25" s="5" t="s">
        <v>28</v>
      </c>
      <c r="O25" s="5" t="s">
        <v>28</v>
      </c>
      <c r="P25" s="5" t="s">
        <v>28</v>
      </c>
      <c r="Q25" s="5" t="s">
        <v>28</v>
      </c>
      <c r="R25" s="5" t="s">
        <v>28</v>
      </c>
      <c r="S25" s="5" t="s">
        <v>28</v>
      </c>
      <c r="T25" s="5" t="s">
        <v>28</v>
      </c>
      <c r="U25" s="5" t="s">
        <v>28</v>
      </c>
      <c r="V25" s="5" t="s">
        <v>28</v>
      </c>
      <c r="W25" s="5" t="s">
        <v>28</v>
      </c>
    </row>
    <row r="26" spans="1:23" x14ac:dyDescent="0.25">
      <c r="A26" s="4" t="s">
        <v>38</v>
      </c>
      <c r="B26" s="10">
        <v>3204</v>
      </c>
      <c r="C26" s="10">
        <v>0</v>
      </c>
      <c r="D26" s="10">
        <v>0</v>
      </c>
      <c r="E26" s="10">
        <v>0</v>
      </c>
      <c r="F26" s="10">
        <v>0</v>
      </c>
      <c r="G26" s="10">
        <v>0</v>
      </c>
      <c r="H26" s="10">
        <v>0</v>
      </c>
      <c r="I26" s="10">
        <v>0</v>
      </c>
      <c r="J26" s="10">
        <v>0</v>
      </c>
      <c r="K26" s="10">
        <v>0</v>
      </c>
      <c r="L26" s="10">
        <v>0</v>
      </c>
      <c r="M26" s="10">
        <v>0</v>
      </c>
      <c r="N26" s="10">
        <v>0</v>
      </c>
      <c r="O26" s="10">
        <v>0</v>
      </c>
      <c r="P26" s="10">
        <v>0</v>
      </c>
      <c r="Q26" s="10">
        <v>0</v>
      </c>
      <c r="R26" s="10">
        <v>0</v>
      </c>
      <c r="S26" s="10">
        <v>0</v>
      </c>
      <c r="T26" s="10">
        <v>0</v>
      </c>
      <c r="U26" s="10">
        <v>0</v>
      </c>
      <c r="V26" s="10">
        <v>0</v>
      </c>
      <c r="W26" s="10">
        <v>3204</v>
      </c>
    </row>
    <row r="27" spans="1:23" x14ac:dyDescent="0.25">
      <c r="A27" s="4" t="s">
        <v>39</v>
      </c>
      <c r="B27" s="10">
        <v>0</v>
      </c>
      <c r="C27" s="10">
        <v>27704.11</v>
      </c>
      <c r="D27" s="10">
        <v>0</v>
      </c>
      <c r="E27" s="10">
        <v>0</v>
      </c>
      <c r="F27" s="10">
        <v>0</v>
      </c>
      <c r="G27" s="10">
        <v>0</v>
      </c>
      <c r="H27" s="10">
        <v>0</v>
      </c>
      <c r="I27" s="10">
        <v>0</v>
      </c>
      <c r="J27" s="10">
        <v>0</v>
      </c>
      <c r="K27" s="10">
        <v>0</v>
      </c>
      <c r="L27" s="10">
        <v>0</v>
      </c>
      <c r="M27" s="10">
        <v>14567.69</v>
      </c>
      <c r="N27" s="10">
        <v>0</v>
      </c>
      <c r="O27" s="10">
        <v>0</v>
      </c>
      <c r="P27" s="10">
        <v>0</v>
      </c>
      <c r="Q27" s="10">
        <v>0</v>
      </c>
      <c r="R27" s="10">
        <v>0</v>
      </c>
      <c r="S27" s="10">
        <v>0</v>
      </c>
      <c r="T27" s="10">
        <v>0</v>
      </c>
      <c r="U27" s="10">
        <v>0</v>
      </c>
      <c r="V27" s="10">
        <v>0</v>
      </c>
      <c r="W27" s="10">
        <v>42271.8</v>
      </c>
    </row>
    <row r="28" spans="1:23" x14ac:dyDescent="0.25">
      <c r="A28" s="4" t="s">
        <v>40</v>
      </c>
      <c r="B28" s="10">
        <v>64755</v>
      </c>
      <c r="C28" s="10">
        <v>0</v>
      </c>
      <c r="D28" s="10">
        <v>0</v>
      </c>
      <c r="E28" s="10">
        <v>0</v>
      </c>
      <c r="F28" s="10">
        <v>0</v>
      </c>
      <c r="G28" s="10">
        <v>0</v>
      </c>
      <c r="H28" s="10">
        <v>0</v>
      </c>
      <c r="I28" s="10">
        <v>0</v>
      </c>
      <c r="J28" s="10">
        <v>0</v>
      </c>
      <c r="K28" s="10">
        <v>89349</v>
      </c>
      <c r="L28" s="10">
        <v>19044</v>
      </c>
      <c r="M28" s="10">
        <v>0</v>
      </c>
      <c r="N28" s="10">
        <v>0</v>
      </c>
      <c r="O28" s="10">
        <v>9726</v>
      </c>
      <c r="P28" s="10">
        <v>110046.93</v>
      </c>
      <c r="Q28" s="10">
        <v>19029</v>
      </c>
      <c r="R28" s="10">
        <v>849</v>
      </c>
      <c r="S28" s="10">
        <v>7.04</v>
      </c>
      <c r="T28" s="10">
        <v>13132.47</v>
      </c>
      <c r="U28" s="10">
        <v>86192.77</v>
      </c>
      <c r="V28" s="10">
        <v>358</v>
      </c>
      <c r="W28" s="10">
        <v>412489.21</v>
      </c>
    </row>
    <row r="29" spans="1:23" x14ac:dyDescent="0.25">
      <c r="A29" s="4" t="s">
        <v>42</v>
      </c>
      <c r="B29" s="10">
        <v>0</v>
      </c>
      <c r="C29" s="10">
        <v>0</v>
      </c>
      <c r="D29" s="10">
        <v>0</v>
      </c>
      <c r="E29" s="10">
        <v>0</v>
      </c>
      <c r="F29" s="10">
        <v>0</v>
      </c>
      <c r="G29" s="10">
        <v>0</v>
      </c>
      <c r="H29" s="10">
        <v>0</v>
      </c>
      <c r="I29" s="10">
        <v>0</v>
      </c>
      <c r="J29" s="10">
        <v>0</v>
      </c>
      <c r="K29" s="10">
        <v>0</v>
      </c>
      <c r="L29" s="10">
        <v>0</v>
      </c>
      <c r="M29" s="10">
        <v>0</v>
      </c>
      <c r="N29" s="10">
        <v>146492.25</v>
      </c>
      <c r="O29" s="10">
        <v>0</v>
      </c>
      <c r="P29" s="10">
        <v>0</v>
      </c>
      <c r="Q29" s="10">
        <v>0</v>
      </c>
      <c r="R29" s="10">
        <v>0</v>
      </c>
      <c r="S29" s="10">
        <v>0</v>
      </c>
      <c r="T29" s="10">
        <v>0</v>
      </c>
      <c r="U29" s="10">
        <v>0</v>
      </c>
      <c r="V29" s="10">
        <v>0</v>
      </c>
      <c r="W29" s="10">
        <v>146492.25</v>
      </c>
    </row>
    <row r="30" spans="1:23" x14ac:dyDescent="0.25">
      <c r="A30" s="11" t="s">
        <v>43</v>
      </c>
      <c r="B30" s="12">
        <v>67959</v>
      </c>
      <c r="C30" s="12">
        <v>27704.11</v>
      </c>
      <c r="D30" s="12">
        <v>0</v>
      </c>
      <c r="E30" s="12">
        <v>0</v>
      </c>
      <c r="F30" s="12">
        <v>0</v>
      </c>
      <c r="G30" s="12">
        <v>0</v>
      </c>
      <c r="H30" s="12">
        <v>0</v>
      </c>
      <c r="I30" s="12">
        <v>0</v>
      </c>
      <c r="J30" s="12">
        <v>0</v>
      </c>
      <c r="K30" s="12">
        <v>89349</v>
      </c>
      <c r="L30" s="12">
        <v>19044</v>
      </c>
      <c r="M30" s="12">
        <v>14567.69</v>
      </c>
      <c r="N30" s="12">
        <v>146492.25</v>
      </c>
      <c r="O30" s="12">
        <v>9726</v>
      </c>
      <c r="P30" s="12">
        <v>110046.93</v>
      </c>
      <c r="Q30" s="12">
        <v>19029</v>
      </c>
      <c r="R30" s="12">
        <v>849</v>
      </c>
      <c r="S30" s="12">
        <v>7.04</v>
      </c>
      <c r="T30" s="12">
        <v>13132.47</v>
      </c>
      <c r="U30" s="12">
        <v>86192.77</v>
      </c>
      <c r="V30" s="12">
        <v>358</v>
      </c>
      <c r="W30" s="12">
        <v>604457.26</v>
      </c>
    </row>
    <row r="31" spans="1:23" x14ac:dyDescent="0.25">
      <c r="A31" s="5" t="s">
        <v>44</v>
      </c>
      <c r="B31" s="5" t="s">
        <v>28</v>
      </c>
      <c r="C31" s="5" t="s">
        <v>28</v>
      </c>
      <c r="D31" s="5" t="s">
        <v>28</v>
      </c>
      <c r="E31" s="5" t="s">
        <v>28</v>
      </c>
      <c r="F31" s="5" t="s">
        <v>28</v>
      </c>
      <c r="G31" s="5" t="s">
        <v>28</v>
      </c>
      <c r="H31" s="5" t="s">
        <v>28</v>
      </c>
      <c r="I31" s="5" t="s">
        <v>28</v>
      </c>
      <c r="J31" s="5" t="s">
        <v>28</v>
      </c>
      <c r="K31" s="5" t="s">
        <v>28</v>
      </c>
      <c r="L31" s="5" t="s">
        <v>28</v>
      </c>
      <c r="M31" s="5" t="s">
        <v>28</v>
      </c>
      <c r="N31" s="5" t="s">
        <v>28</v>
      </c>
      <c r="O31" s="5" t="s">
        <v>28</v>
      </c>
      <c r="P31" s="5" t="s">
        <v>28</v>
      </c>
      <c r="Q31" s="5" t="s">
        <v>28</v>
      </c>
      <c r="R31" s="5" t="s">
        <v>28</v>
      </c>
      <c r="S31" s="5" t="s">
        <v>28</v>
      </c>
      <c r="T31" s="5" t="s">
        <v>28</v>
      </c>
      <c r="U31" s="5" t="s">
        <v>28</v>
      </c>
      <c r="V31" s="5" t="s">
        <v>28</v>
      </c>
      <c r="W31" s="5" t="s">
        <v>28</v>
      </c>
    </row>
    <row r="32" spans="1:23" x14ac:dyDescent="0.25">
      <c r="A32" s="4" t="s">
        <v>45</v>
      </c>
      <c r="B32" s="10">
        <v>16043.72</v>
      </c>
      <c r="C32" s="10">
        <v>0</v>
      </c>
      <c r="D32" s="10">
        <v>0</v>
      </c>
      <c r="E32" s="10">
        <v>0</v>
      </c>
      <c r="F32" s="10">
        <v>0</v>
      </c>
      <c r="G32" s="10">
        <v>0</v>
      </c>
      <c r="H32" s="10">
        <v>0</v>
      </c>
      <c r="I32" s="10">
        <v>0</v>
      </c>
      <c r="J32" s="10">
        <v>0</v>
      </c>
      <c r="K32" s="10">
        <v>0</v>
      </c>
      <c r="L32" s="10">
        <v>0</v>
      </c>
      <c r="M32" s="10">
        <v>0</v>
      </c>
      <c r="N32" s="10">
        <v>0</v>
      </c>
      <c r="O32" s="10">
        <v>0</v>
      </c>
      <c r="P32" s="10">
        <v>0</v>
      </c>
      <c r="Q32" s="10">
        <v>0</v>
      </c>
      <c r="R32" s="10">
        <v>0</v>
      </c>
      <c r="S32" s="10">
        <v>0</v>
      </c>
      <c r="T32" s="10">
        <v>0</v>
      </c>
      <c r="U32" s="10">
        <v>0</v>
      </c>
      <c r="V32" s="10">
        <v>0</v>
      </c>
      <c r="W32" s="10">
        <v>16043.72</v>
      </c>
    </row>
    <row r="33" spans="1:23" x14ac:dyDescent="0.25">
      <c r="A33" s="4" t="s">
        <v>47</v>
      </c>
      <c r="B33" s="10">
        <v>10472.15</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10472.15</v>
      </c>
    </row>
    <row r="34" spans="1:23" x14ac:dyDescent="0.25">
      <c r="A34" s="11" t="s">
        <v>48</v>
      </c>
      <c r="B34" s="12">
        <v>26515.87</v>
      </c>
      <c r="C34" s="12">
        <v>0</v>
      </c>
      <c r="D34" s="12">
        <v>0</v>
      </c>
      <c r="E34" s="12">
        <v>0</v>
      </c>
      <c r="F34" s="12">
        <v>0</v>
      </c>
      <c r="G34" s="12">
        <v>0</v>
      </c>
      <c r="H34" s="12">
        <v>0</v>
      </c>
      <c r="I34" s="12">
        <v>0</v>
      </c>
      <c r="J34" s="12">
        <v>0</v>
      </c>
      <c r="K34" s="12">
        <v>0</v>
      </c>
      <c r="L34" s="12">
        <v>0</v>
      </c>
      <c r="M34" s="12">
        <v>0</v>
      </c>
      <c r="N34" s="12">
        <v>0</v>
      </c>
      <c r="O34" s="12">
        <v>0</v>
      </c>
      <c r="P34" s="12">
        <v>0</v>
      </c>
      <c r="Q34" s="12">
        <v>0</v>
      </c>
      <c r="R34" s="12">
        <v>0</v>
      </c>
      <c r="S34" s="12">
        <v>0</v>
      </c>
      <c r="T34" s="12">
        <v>0</v>
      </c>
      <c r="U34" s="12">
        <v>0</v>
      </c>
      <c r="V34" s="12">
        <v>0</v>
      </c>
      <c r="W34" s="12">
        <v>26515.87</v>
      </c>
    </row>
    <row r="35" spans="1:23" x14ac:dyDescent="0.25">
      <c r="A35" s="16" t="s">
        <v>8</v>
      </c>
      <c r="B35" s="16"/>
      <c r="C35" s="16"/>
      <c r="D35" s="16"/>
      <c r="E35" s="16"/>
      <c r="F35" s="16"/>
      <c r="G35" s="16"/>
      <c r="H35" s="16"/>
      <c r="I35" s="16"/>
      <c r="J35" s="16"/>
      <c r="K35" s="16"/>
      <c r="L35" s="16"/>
      <c r="M35" s="16"/>
      <c r="N35" s="16"/>
      <c r="O35" s="16"/>
      <c r="P35" s="16"/>
      <c r="Q35" s="16"/>
      <c r="R35" s="16"/>
      <c r="S35" s="16"/>
      <c r="T35" s="16"/>
      <c r="U35" s="16"/>
      <c r="V35" s="16"/>
      <c r="W35" s="16"/>
    </row>
    <row r="36" spans="1:23" x14ac:dyDescent="0.25">
      <c r="A36" s="11" t="s">
        <v>49</v>
      </c>
      <c r="B36" s="13">
        <v>1530044.87</v>
      </c>
      <c r="C36" s="13">
        <v>27704.11</v>
      </c>
      <c r="D36" s="13">
        <v>24284</v>
      </c>
      <c r="E36" s="13">
        <v>30048</v>
      </c>
      <c r="F36" s="13">
        <v>21863</v>
      </c>
      <c r="G36" s="13">
        <v>1735</v>
      </c>
      <c r="H36" s="13">
        <v>6099</v>
      </c>
      <c r="I36" s="13">
        <v>0</v>
      </c>
      <c r="J36" s="13">
        <v>10000</v>
      </c>
      <c r="K36" s="13">
        <v>89349</v>
      </c>
      <c r="L36" s="13">
        <v>19044</v>
      </c>
      <c r="M36" s="13">
        <v>14567.69</v>
      </c>
      <c r="N36" s="13">
        <v>146492.25</v>
      </c>
      <c r="O36" s="13">
        <v>9726</v>
      </c>
      <c r="P36" s="13">
        <v>110046.93</v>
      </c>
      <c r="Q36" s="13">
        <v>19029</v>
      </c>
      <c r="R36" s="13">
        <v>849</v>
      </c>
      <c r="S36" s="13">
        <v>7.04</v>
      </c>
      <c r="T36" s="13">
        <v>13132.47</v>
      </c>
      <c r="U36" s="13">
        <v>86192.77</v>
      </c>
      <c r="V36" s="13">
        <v>358</v>
      </c>
      <c r="W36" s="13">
        <v>2160572.13</v>
      </c>
    </row>
    <row r="37" spans="1:23" x14ac:dyDescent="0.25">
      <c r="A37" s="16" t="s">
        <v>8</v>
      </c>
      <c r="B37" s="16"/>
      <c r="C37" s="16"/>
      <c r="D37" s="16"/>
      <c r="E37" s="16"/>
      <c r="F37" s="16"/>
      <c r="G37" s="16"/>
      <c r="H37" s="16"/>
      <c r="I37" s="16"/>
      <c r="J37" s="16"/>
      <c r="K37" s="16"/>
      <c r="L37" s="16"/>
      <c r="M37" s="16"/>
      <c r="N37" s="16"/>
      <c r="O37" s="16"/>
      <c r="P37" s="16"/>
      <c r="Q37" s="16"/>
      <c r="R37" s="16"/>
      <c r="S37" s="16"/>
      <c r="T37" s="16"/>
      <c r="U37" s="16"/>
      <c r="V37" s="16"/>
      <c r="W37" s="16"/>
    </row>
    <row r="38" spans="1:23" x14ac:dyDescent="0.25">
      <c r="A38" s="16" t="s">
        <v>8</v>
      </c>
      <c r="B38" s="16"/>
      <c r="C38" s="16"/>
      <c r="D38" s="16"/>
      <c r="E38" s="16"/>
      <c r="F38" s="16"/>
      <c r="G38" s="16"/>
      <c r="H38" s="16"/>
      <c r="I38" s="16"/>
      <c r="J38" s="16"/>
      <c r="K38" s="16"/>
      <c r="L38" s="16"/>
      <c r="M38" s="16"/>
      <c r="N38" s="16"/>
      <c r="O38" s="16"/>
      <c r="P38" s="16"/>
      <c r="Q38" s="16"/>
      <c r="R38" s="16"/>
      <c r="S38" s="16"/>
      <c r="T38" s="16"/>
      <c r="U38" s="16"/>
      <c r="V38" s="16"/>
      <c r="W38" s="16"/>
    </row>
    <row r="39" spans="1:23" x14ac:dyDescent="0.25">
      <c r="A39" s="5" t="s">
        <v>50</v>
      </c>
      <c r="B39" s="5" t="s">
        <v>28</v>
      </c>
      <c r="C39" s="5" t="s">
        <v>28</v>
      </c>
      <c r="D39" s="5" t="s">
        <v>28</v>
      </c>
      <c r="E39" s="5" t="s">
        <v>28</v>
      </c>
      <c r="F39" s="5" t="s">
        <v>28</v>
      </c>
      <c r="G39" s="5" t="s">
        <v>28</v>
      </c>
      <c r="H39" s="5" t="s">
        <v>28</v>
      </c>
      <c r="I39" s="5" t="s">
        <v>28</v>
      </c>
      <c r="J39" s="5" t="s">
        <v>28</v>
      </c>
      <c r="K39" s="5" t="s">
        <v>28</v>
      </c>
      <c r="L39" s="5" t="s">
        <v>28</v>
      </c>
      <c r="M39" s="5" t="s">
        <v>28</v>
      </c>
      <c r="N39" s="5" t="s">
        <v>28</v>
      </c>
      <c r="O39" s="5" t="s">
        <v>28</v>
      </c>
      <c r="P39" s="5" t="s">
        <v>28</v>
      </c>
      <c r="Q39" s="5" t="s">
        <v>28</v>
      </c>
      <c r="R39" s="5" t="s">
        <v>28</v>
      </c>
      <c r="S39" s="5" t="s">
        <v>28</v>
      </c>
      <c r="T39" s="5" t="s">
        <v>28</v>
      </c>
      <c r="U39" s="5" t="s">
        <v>28</v>
      </c>
      <c r="V39" s="5" t="s">
        <v>28</v>
      </c>
      <c r="W39" s="5" t="s">
        <v>28</v>
      </c>
    </row>
    <row r="40" spans="1:23" x14ac:dyDescent="0.25">
      <c r="A40" s="4" t="s">
        <v>51</v>
      </c>
      <c r="B40" s="10">
        <v>210366.21</v>
      </c>
      <c r="C40" s="10">
        <v>20027.810000000001</v>
      </c>
      <c r="D40" s="10">
        <v>17555.349999999999</v>
      </c>
      <c r="E40" s="10">
        <v>8118.26</v>
      </c>
      <c r="F40" s="10">
        <v>0</v>
      </c>
      <c r="G40" s="10">
        <v>0</v>
      </c>
      <c r="H40" s="10">
        <v>0</v>
      </c>
      <c r="I40" s="10">
        <v>0</v>
      </c>
      <c r="J40" s="10">
        <v>0</v>
      </c>
      <c r="K40" s="10">
        <v>59766.22</v>
      </c>
      <c r="L40" s="10">
        <v>0</v>
      </c>
      <c r="M40" s="10">
        <v>0</v>
      </c>
      <c r="N40" s="10">
        <v>57890.25</v>
      </c>
      <c r="O40" s="10">
        <v>0</v>
      </c>
      <c r="P40" s="10">
        <v>44734.12</v>
      </c>
      <c r="Q40" s="10">
        <v>28405.52</v>
      </c>
      <c r="R40" s="10">
        <v>0</v>
      </c>
      <c r="S40" s="10">
        <v>0</v>
      </c>
      <c r="T40" s="10">
        <v>0</v>
      </c>
      <c r="U40" s="10">
        <v>56124.45</v>
      </c>
      <c r="V40" s="10">
        <v>0</v>
      </c>
      <c r="W40" s="10">
        <v>502988.19</v>
      </c>
    </row>
    <row r="41" spans="1:23" x14ac:dyDescent="0.25">
      <c r="A41" s="4" t="s">
        <v>52</v>
      </c>
      <c r="B41" s="10">
        <v>13270.31</v>
      </c>
      <c r="C41" s="10">
        <v>0</v>
      </c>
      <c r="D41" s="10">
        <v>0</v>
      </c>
      <c r="E41" s="10">
        <v>0</v>
      </c>
      <c r="F41" s="10">
        <v>0</v>
      </c>
      <c r="G41" s="10">
        <v>0</v>
      </c>
      <c r="H41" s="10">
        <v>0</v>
      </c>
      <c r="I41" s="10">
        <v>0</v>
      </c>
      <c r="J41" s="10">
        <v>0</v>
      </c>
      <c r="K41" s="10">
        <v>0</v>
      </c>
      <c r="L41" s="10">
        <v>0</v>
      </c>
      <c r="M41" s="10">
        <v>0</v>
      </c>
      <c r="N41" s="10">
        <v>0</v>
      </c>
      <c r="O41" s="10">
        <v>0</v>
      </c>
      <c r="P41" s="10">
        <v>0</v>
      </c>
      <c r="Q41" s="10">
        <v>0</v>
      </c>
      <c r="R41" s="10">
        <v>0</v>
      </c>
      <c r="S41" s="10">
        <v>0</v>
      </c>
      <c r="T41" s="10">
        <v>0</v>
      </c>
      <c r="U41" s="10">
        <v>162.01</v>
      </c>
      <c r="V41" s="10">
        <v>0</v>
      </c>
      <c r="W41" s="10">
        <v>13432.32</v>
      </c>
    </row>
    <row r="42" spans="1:23" x14ac:dyDescent="0.25">
      <c r="A42" s="4" t="s">
        <v>53</v>
      </c>
      <c r="B42" s="10">
        <v>26867.72</v>
      </c>
      <c r="C42" s="10">
        <v>0</v>
      </c>
      <c r="D42" s="10">
        <v>0</v>
      </c>
      <c r="E42" s="10">
        <v>0</v>
      </c>
      <c r="F42" s="10">
        <v>0</v>
      </c>
      <c r="G42" s="10">
        <v>1439.24</v>
      </c>
      <c r="H42" s="10">
        <v>0</v>
      </c>
      <c r="I42" s="10">
        <v>0</v>
      </c>
      <c r="J42" s="10">
        <v>0</v>
      </c>
      <c r="K42" s="10">
        <v>0</v>
      </c>
      <c r="L42" s="10">
        <v>0</v>
      </c>
      <c r="M42" s="10">
        <v>0</v>
      </c>
      <c r="N42" s="10">
        <v>0</v>
      </c>
      <c r="O42" s="10">
        <v>7631.94</v>
      </c>
      <c r="P42" s="10">
        <v>0</v>
      </c>
      <c r="Q42" s="10">
        <v>0</v>
      </c>
      <c r="R42" s="10">
        <v>0</v>
      </c>
      <c r="S42" s="10">
        <v>0</v>
      </c>
      <c r="T42" s="10">
        <v>0</v>
      </c>
      <c r="U42" s="10">
        <v>0</v>
      </c>
      <c r="V42" s="10">
        <v>0</v>
      </c>
      <c r="W42" s="10">
        <v>35938.9</v>
      </c>
    </row>
    <row r="43" spans="1:23" x14ac:dyDescent="0.25">
      <c r="A43" s="4" t="s">
        <v>54</v>
      </c>
      <c r="B43" s="10">
        <v>34879.72</v>
      </c>
      <c r="C43" s="10">
        <v>0</v>
      </c>
      <c r="D43" s="10">
        <v>0</v>
      </c>
      <c r="E43" s="10">
        <v>0</v>
      </c>
      <c r="F43" s="10">
        <v>0</v>
      </c>
      <c r="G43" s="10">
        <v>0</v>
      </c>
      <c r="H43" s="10">
        <v>0</v>
      </c>
      <c r="I43" s="10">
        <v>0</v>
      </c>
      <c r="J43" s="10">
        <v>0</v>
      </c>
      <c r="K43" s="10">
        <v>0</v>
      </c>
      <c r="L43" s="10">
        <v>0</v>
      </c>
      <c r="M43" s="10">
        <v>0</v>
      </c>
      <c r="N43" s="10">
        <v>21388.22</v>
      </c>
      <c r="O43" s="10">
        <v>0</v>
      </c>
      <c r="P43" s="10">
        <v>0</v>
      </c>
      <c r="Q43" s="10">
        <v>0</v>
      </c>
      <c r="R43" s="10">
        <v>0</v>
      </c>
      <c r="S43" s="10">
        <v>0</v>
      </c>
      <c r="T43" s="10">
        <v>0</v>
      </c>
      <c r="U43" s="10">
        <v>2532.3200000000002</v>
      </c>
      <c r="V43" s="10">
        <v>0</v>
      </c>
      <c r="W43" s="10">
        <v>58800.26</v>
      </c>
    </row>
    <row r="44" spans="1:23" x14ac:dyDescent="0.25">
      <c r="A44" s="4" t="s">
        <v>135</v>
      </c>
      <c r="B44" s="10">
        <v>0</v>
      </c>
      <c r="C44" s="10">
        <v>0</v>
      </c>
      <c r="D44" s="10">
        <v>0</v>
      </c>
      <c r="E44" s="10">
        <v>0</v>
      </c>
      <c r="F44" s="10">
        <v>0</v>
      </c>
      <c r="G44" s="10">
        <v>0</v>
      </c>
      <c r="H44" s="10">
        <v>0</v>
      </c>
      <c r="I44" s="10">
        <v>0</v>
      </c>
      <c r="J44" s="10">
        <v>0</v>
      </c>
      <c r="K44" s="10">
        <v>0</v>
      </c>
      <c r="L44" s="10">
        <v>0</v>
      </c>
      <c r="M44" s="10">
        <v>0</v>
      </c>
      <c r="N44" s="10">
        <v>17007.169999999998</v>
      </c>
      <c r="O44" s="10">
        <v>0</v>
      </c>
      <c r="P44" s="10">
        <v>0</v>
      </c>
      <c r="Q44" s="10">
        <v>0</v>
      </c>
      <c r="R44" s="10">
        <v>0</v>
      </c>
      <c r="S44" s="10">
        <v>0</v>
      </c>
      <c r="T44" s="10">
        <v>0</v>
      </c>
      <c r="U44" s="10">
        <v>0</v>
      </c>
      <c r="V44" s="10">
        <v>0</v>
      </c>
      <c r="W44" s="10">
        <v>17007.169999999998</v>
      </c>
    </row>
    <row r="45" spans="1:23" x14ac:dyDescent="0.25">
      <c r="A45" s="11" t="s">
        <v>55</v>
      </c>
      <c r="B45" s="12">
        <v>285383.96000000002</v>
      </c>
      <c r="C45" s="12">
        <v>20027.810000000001</v>
      </c>
      <c r="D45" s="12">
        <v>17555.349999999999</v>
      </c>
      <c r="E45" s="12">
        <v>8118.26</v>
      </c>
      <c r="F45" s="12">
        <v>0</v>
      </c>
      <c r="G45" s="12">
        <v>1439.24</v>
      </c>
      <c r="H45" s="12">
        <v>0</v>
      </c>
      <c r="I45" s="12">
        <v>0</v>
      </c>
      <c r="J45" s="12">
        <v>0</v>
      </c>
      <c r="K45" s="12">
        <v>59766.22</v>
      </c>
      <c r="L45" s="12">
        <v>0</v>
      </c>
      <c r="M45" s="12">
        <v>0</v>
      </c>
      <c r="N45" s="12">
        <v>96285.64</v>
      </c>
      <c r="O45" s="12">
        <v>7631.94</v>
      </c>
      <c r="P45" s="12">
        <v>44734.12</v>
      </c>
      <c r="Q45" s="12">
        <v>28405.52</v>
      </c>
      <c r="R45" s="12">
        <v>0</v>
      </c>
      <c r="S45" s="12">
        <v>0</v>
      </c>
      <c r="T45" s="12">
        <v>0</v>
      </c>
      <c r="U45" s="12">
        <v>58818.78</v>
      </c>
      <c r="V45" s="12">
        <v>0</v>
      </c>
      <c r="W45" s="12">
        <v>628166.84</v>
      </c>
    </row>
    <row r="46" spans="1:23" x14ac:dyDescent="0.25">
      <c r="A46" s="5" t="s">
        <v>56</v>
      </c>
      <c r="B46" s="5" t="s">
        <v>28</v>
      </c>
      <c r="C46" s="5" t="s">
        <v>28</v>
      </c>
      <c r="D46" s="5" t="s">
        <v>28</v>
      </c>
      <c r="E46" s="5" t="s">
        <v>28</v>
      </c>
      <c r="F46" s="5" t="s">
        <v>28</v>
      </c>
      <c r="G46" s="5" t="s">
        <v>28</v>
      </c>
      <c r="H46" s="5" t="s">
        <v>28</v>
      </c>
      <c r="I46" s="5" t="s">
        <v>28</v>
      </c>
      <c r="J46" s="5" t="s">
        <v>28</v>
      </c>
      <c r="K46" s="5" t="s">
        <v>28</v>
      </c>
      <c r="L46" s="5" t="s">
        <v>28</v>
      </c>
      <c r="M46" s="5" t="s">
        <v>28</v>
      </c>
      <c r="N46" s="5" t="s">
        <v>28</v>
      </c>
      <c r="O46" s="5" t="s">
        <v>28</v>
      </c>
      <c r="P46" s="5" t="s">
        <v>28</v>
      </c>
      <c r="Q46" s="5" t="s">
        <v>28</v>
      </c>
      <c r="R46" s="5" t="s">
        <v>28</v>
      </c>
      <c r="S46" s="5" t="s">
        <v>28</v>
      </c>
      <c r="T46" s="5" t="s">
        <v>28</v>
      </c>
      <c r="U46" s="5" t="s">
        <v>28</v>
      </c>
      <c r="V46" s="5" t="s">
        <v>28</v>
      </c>
      <c r="W46" s="5" t="s">
        <v>28</v>
      </c>
    </row>
    <row r="47" spans="1:23" x14ac:dyDescent="0.25">
      <c r="A47" s="4" t="s">
        <v>57</v>
      </c>
      <c r="B47" s="10">
        <v>4585.41</v>
      </c>
      <c r="C47" s="10">
        <v>0</v>
      </c>
      <c r="D47" s="10">
        <v>0</v>
      </c>
      <c r="E47" s="10">
        <v>0</v>
      </c>
      <c r="F47" s="10">
        <v>0</v>
      </c>
      <c r="G47" s="10">
        <v>0</v>
      </c>
      <c r="H47" s="10">
        <v>0</v>
      </c>
      <c r="I47" s="10">
        <v>0</v>
      </c>
      <c r="J47" s="10">
        <v>0</v>
      </c>
      <c r="K47" s="10">
        <v>17278.38</v>
      </c>
      <c r="L47" s="10">
        <v>0</v>
      </c>
      <c r="M47" s="10">
        <v>0</v>
      </c>
      <c r="N47" s="10">
        <v>0</v>
      </c>
      <c r="O47" s="10">
        <v>0</v>
      </c>
      <c r="P47" s="10">
        <v>0</v>
      </c>
      <c r="Q47" s="10">
        <v>0</v>
      </c>
      <c r="R47" s="10">
        <v>0</v>
      </c>
      <c r="S47" s="10">
        <v>0</v>
      </c>
      <c r="T47" s="10">
        <v>13425.61</v>
      </c>
      <c r="U47" s="10">
        <v>2341.64</v>
      </c>
      <c r="V47" s="10">
        <v>0</v>
      </c>
      <c r="W47" s="10">
        <v>37631.040000000001</v>
      </c>
    </row>
    <row r="48" spans="1:23" x14ac:dyDescent="0.25">
      <c r="A48" s="4" t="s">
        <v>58</v>
      </c>
      <c r="B48" s="10">
        <v>5594.99</v>
      </c>
      <c r="C48" s="10">
        <v>0</v>
      </c>
      <c r="D48" s="10">
        <v>0</v>
      </c>
      <c r="E48" s="10">
        <v>0</v>
      </c>
      <c r="F48" s="10">
        <v>0</v>
      </c>
      <c r="G48" s="10">
        <v>0</v>
      </c>
      <c r="H48" s="10">
        <v>0</v>
      </c>
      <c r="I48" s="10">
        <v>0</v>
      </c>
      <c r="J48" s="10">
        <v>0</v>
      </c>
      <c r="K48" s="10">
        <v>0</v>
      </c>
      <c r="L48" s="10">
        <v>0</v>
      </c>
      <c r="M48" s="10">
        <v>0</v>
      </c>
      <c r="N48" s="10">
        <v>0</v>
      </c>
      <c r="O48" s="10">
        <v>0</v>
      </c>
      <c r="P48" s="10">
        <v>0</v>
      </c>
      <c r="Q48" s="10">
        <v>0</v>
      </c>
      <c r="R48" s="10">
        <v>0</v>
      </c>
      <c r="S48" s="10">
        <v>0</v>
      </c>
      <c r="T48" s="10">
        <v>0</v>
      </c>
      <c r="U48" s="10">
        <v>0</v>
      </c>
      <c r="V48" s="10">
        <v>0</v>
      </c>
      <c r="W48" s="10">
        <v>5594.99</v>
      </c>
    </row>
    <row r="49" spans="1:23" x14ac:dyDescent="0.25">
      <c r="A49" s="4" t="s">
        <v>59</v>
      </c>
      <c r="B49" s="10">
        <v>20574.34</v>
      </c>
      <c r="C49" s="10">
        <v>0</v>
      </c>
      <c r="D49" s="10">
        <v>0</v>
      </c>
      <c r="E49" s="10">
        <v>0</v>
      </c>
      <c r="F49" s="10">
        <v>0</v>
      </c>
      <c r="G49" s="10">
        <v>0</v>
      </c>
      <c r="H49" s="10">
        <v>0</v>
      </c>
      <c r="I49" s="10">
        <v>0</v>
      </c>
      <c r="J49" s="10">
        <v>0</v>
      </c>
      <c r="K49" s="10">
        <v>0</v>
      </c>
      <c r="L49" s="10">
        <v>0</v>
      </c>
      <c r="M49" s="10">
        <v>0</v>
      </c>
      <c r="N49" s="10">
        <v>0</v>
      </c>
      <c r="O49" s="10">
        <v>0</v>
      </c>
      <c r="P49" s="10">
        <v>0</v>
      </c>
      <c r="Q49" s="10">
        <v>0</v>
      </c>
      <c r="R49" s="10">
        <v>0</v>
      </c>
      <c r="S49" s="10">
        <v>0</v>
      </c>
      <c r="T49" s="10">
        <v>0</v>
      </c>
      <c r="U49" s="10">
        <v>0</v>
      </c>
      <c r="V49" s="10">
        <v>0</v>
      </c>
      <c r="W49" s="10">
        <v>20574.34</v>
      </c>
    </row>
    <row r="50" spans="1:23" x14ac:dyDescent="0.25">
      <c r="A50" s="4" t="s">
        <v>60</v>
      </c>
      <c r="B50" s="10">
        <v>65523.35</v>
      </c>
      <c r="C50" s="10">
        <v>0</v>
      </c>
      <c r="D50" s="10">
        <v>0</v>
      </c>
      <c r="E50" s="10">
        <v>0</v>
      </c>
      <c r="F50" s="10">
        <v>0</v>
      </c>
      <c r="G50" s="10">
        <v>0</v>
      </c>
      <c r="H50" s="10">
        <v>0</v>
      </c>
      <c r="I50" s="10">
        <v>0</v>
      </c>
      <c r="J50" s="10">
        <v>0</v>
      </c>
      <c r="K50" s="10">
        <v>0</v>
      </c>
      <c r="L50" s="10">
        <v>0</v>
      </c>
      <c r="M50" s="10">
        <v>0</v>
      </c>
      <c r="N50" s="10">
        <v>7173.49</v>
      </c>
      <c r="O50" s="10">
        <v>0</v>
      </c>
      <c r="P50" s="10">
        <v>0</v>
      </c>
      <c r="Q50" s="10">
        <v>0</v>
      </c>
      <c r="R50" s="10">
        <v>0</v>
      </c>
      <c r="S50" s="10">
        <v>0</v>
      </c>
      <c r="T50" s="10">
        <v>0</v>
      </c>
      <c r="U50" s="10">
        <v>5064.63</v>
      </c>
      <c r="V50" s="10">
        <v>0</v>
      </c>
      <c r="W50" s="10">
        <v>77761.47</v>
      </c>
    </row>
    <row r="51" spans="1:23" x14ac:dyDescent="0.25">
      <c r="A51" s="4" t="s">
        <v>61</v>
      </c>
      <c r="B51" s="10">
        <v>713.39</v>
      </c>
      <c r="C51" s="10">
        <v>0</v>
      </c>
      <c r="D51" s="10">
        <v>0</v>
      </c>
      <c r="E51" s="10">
        <v>0</v>
      </c>
      <c r="F51" s="10">
        <v>0</v>
      </c>
      <c r="G51" s="10">
        <v>0</v>
      </c>
      <c r="H51" s="10">
        <v>0</v>
      </c>
      <c r="I51" s="10">
        <v>0</v>
      </c>
      <c r="J51" s="10">
        <v>0</v>
      </c>
      <c r="K51" s="10">
        <v>0</v>
      </c>
      <c r="L51" s="10">
        <v>0</v>
      </c>
      <c r="M51" s="10">
        <v>0</v>
      </c>
      <c r="N51" s="10">
        <v>0</v>
      </c>
      <c r="O51" s="10">
        <v>0</v>
      </c>
      <c r="P51" s="10">
        <v>0</v>
      </c>
      <c r="Q51" s="10">
        <v>0</v>
      </c>
      <c r="R51" s="10">
        <v>0</v>
      </c>
      <c r="S51" s="10">
        <v>0</v>
      </c>
      <c r="T51" s="10">
        <v>0</v>
      </c>
      <c r="U51" s="10">
        <v>0</v>
      </c>
      <c r="V51" s="10">
        <v>0</v>
      </c>
      <c r="W51" s="10">
        <v>713.39</v>
      </c>
    </row>
    <row r="52" spans="1:23" x14ac:dyDescent="0.25">
      <c r="A52" s="11" t="s">
        <v>62</v>
      </c>
      <c r="B52" s="12">
        <v>96991.48</v>
      </c>
      <c r="C52" s="12">
        <v>0</v>
      </c>
      <c r="D52" s="12">
        <v>0</v>
      </c>
      <c r="E52" s="12">
        <v>0</v>
      </c>
      <c r="F52" s="12">
        <v>0</v>
      </c>
      <c r="G52" s="12">
        <v>0</v>
      </c>
      <c r="H52" s="12">
        <v>0</v>
      </c>
      <c r="I52" s="12">
        <v>0</v>
      </c>
      <c r="J52" s="12">
        <v>0</v>
      </c>
      <c r="K52" s="12">
        <v>17278.38</v>
      </c>
      <c r="L52" s="12">
        <v>0</v>
      </c>
      <c r="M52" s="12">
        <v>0</v>
      </c>
      <c r="N52" s="12">
        <v>7173.49</v>
      </c>
      <c r="O52" s="12">
        <v>0</v>
      </c>
      <c r="P52" s="12">
        <v>0</v>
      </c>
      <c r="Q52" s="12">
        <v>0</v>
      </c>
      <c r="R52" s="12">
        <v>0</v>
      </c>
      <c r="S52" s="12">
        <v>0</v>
      </c>
      <c r="T52" s="12">
        <v>13425.61</v>
      </c>
      <c r="U52" s="12">
        <v>7406.27</v>
      </c>
      <c r="V52" s="12">
        <v>0</v>
      </c>
      <c r="W52" s="12">
        <v>142275.23000000001</v>
      </c>
    </row>
    <row r="53" spans="1:23" x14ac:dyDescent="0.25">
      <c r="A53" s="5" t="s">
        <v>63</v>
      </c>
      <c r="B53" s="5" t="s">
        <v>28</v>
      </c>
      <c r="C53" s="5" t="s">
        <v>28</v>
      </c>
      <c r="D53" s="5" t="s">
        <v>28</v>
      </c>
      <c r="E53" s="5" t="s">
        <v>28</v>
      </c>
      <c r="F53" s="5" t="s">
        <v>28</v>
      </c>
      <c r="G53" s="5" t="s">
        <v>28</v>
      </c>
      <c r="H53" s="5" t="s">
        <v>28</v>
      </c>
      <c r="I53" s="5" t="s">
        <v>28</v>
      </c>
      <c r="J53" s="5" t="s">
        <v>28</v>
      </c>
      <c r="K53" s="5" t="s">
        <v>28</v>
      </c>
      <c r="L53" s="5" t="s">
        <v>28</v>
      </c>
      <c r="M53" s="5" t="s">
        <v>28</v>
      </c>
      <c r="N53" s="5" t="s">
        <v>28</v>
      </c>
      <c r="O53" s="5" t="s">
        <v>28</v>
      </c>
      <c r="P53" s="5" t="s">
        <v>28</v>
      </c>
      <c r="Q53" s="5" t="s">
        <v>28</v>
      </c>
      <c r="R53" s="5" t="s">
        <v>28</v>
      </c>
      <c r="S53" s="5" t="s">
        <v>28</v>
      </c>
      <c r="T53" s="5" t="s">
        <v>28</v>
      </c>
      <c r="U53" s="5" t="s">
        <v>28</v>
      </c>
      <c r="V53" s="5" t="s">
        <v>28</v>
      </c>
      <c r="W53" s="5" t="s">
        <v>28</v>
      </c>
    </row>
    <row r="54" spans="1:23" x14ac:dyDescent="0.25">
      <c r="A54" s="4" t="s">
        <v>64</v>
      </c>
      <c r="B54" s="10">
        <v>116567.67999999999</v>
      </c>
      <c r="C54" s="10">
        <v>3825.31</v>
      </c>
      <c r="D54" s="10">
        <v>3353.07</v>
      </c>
      <c r="E54" s="10">
        <v>1529.04</v>
      </c>
      <c r="F54" s="10">
        <v>0</v>
      </c>
      <c r="G54" s="10">
        <v>274.89</v>
      </c>
      <c r="H54" s="10">
        <v>0</v>
      </c>
      <c r="I54" s="10">
        <v>0</v>
      </c>
      <c r="J54" s="10">
        <v>0</v>
      </c>
      <c r="K54" s="10">
        <v>11415.36</v>
      </c>
      <c r="L54" s="10">
        <v>0</v>
      </c>
      <c r="M54" s="10">
        <v>0</v>
      </c>
      <c r="N54" s="10">
        <v>17800.849999999999</v>
      </c>
      <c r="O54" s="10">
        <v>1457.68</v>
      </c>
      <c r="P54" s="10">
        <v>8544.2199999999993</v>
      </c>
      <c r="Q54" s="10">
        <v>5425.42</v>
      </c>
      <c r="R54" s="10">
        <v>0</v>
      </c>
      <c r="S54" s="10">
        <v>0</v>
      </c>
      <c r="T54" s="10">
        <v>0</v>
      </c>
      <c r="U54" s="10">
        <v>10719.79</v>
      </c>
      <c r="V54" s="10">
        <v>0</v>
      </c>
      <c r="W54" s="10">
        <v>180913.31</v>
      </c>
    </row>
    <row r="55" spans="1:23" x14ac:dyDescent="0.25">
      <c r="A55" s="4" t="s">
        <v>66</v>
      </c>
      <c r="B55" s="10">
        <v>25317.439999999999</v>
      </c>
      <c r="C55" s="10">
        <v>0</v>
      </c>
      <c r="D55" s="10">
        <v>0</v>
      </c>
      <c r="E55" s="10">
        <v>0</v>
      </c>
      <c r="F55" s="10">
        <v>0</v>
      </c>
      <c r="G55" s="10">
        <v>0</v>
      </c>
      <c r="H55" s="10">
        <v>0</v>
      </c>
      <c r="I55" s="10">
        <v>0</v>
      </c>
      <c r="J55" s="10">
        <v>0</v>
      </c>
      <c r="K55" s="10">
        <v>0</v>
      </c>
      <c r="L55" s="10">
        <v>0</v>
      </c>
      <c r="M55" s="10">
        <v>0</v>
      </c>
      <c r="N55" s="10">
        <v>1467.82</v>
      </c>
      <c r="O55" s="10">
        <v>0</v>
      </c>
      <c r="P55" s="10">
        <v>0</v>
      </c>
      <c r="Q55" s="10">
        <v>0</v>
      </c>
      <c r="R55" s="10">
        <v>0</v>
      </c>
      <c r="S55" s="10">
        <v>0</v>
      </c>
      <c r="T55" s="10">
        <v>3581.96</v>
      </c>
      <c r="U55" s="10">
        <v>0</v>
      </c>
      <c r="V55" s="10">
        <v>0</v>
      </c>
      <c r="W55" s="10">
        <v>30367.22</v>
      </c>
    </row>
    <row r="56" spans="1:23" x14ac:dyDescent="0.25">
      <c r="A56" s="4" t="s">
        <v>67</v>
      </c>
      <c r="B56" s="10">
        <v>4023.24</v>
      </c>
      <c r="C56" s="10">
        <v>290.39999999999998</v>
      </c>
      <c r="D56" s="10">
        <v>254.55</v>
      </c>
      <c r="E56" s="10">
        <v>111.95</v>
      </c>
      <c r="F56" s="10">
        <v>0</v>
      </c>
      <c r="G56" s="10">
        <v>20.87</v>
      </c>
      <c r="H56" s="10">
        <v>0</v>
      </c>
      <c r="I56" s="10">
        <v>0</v>
      </c>
      <c r="J56" s="10">
        <v>0</v>
      </c>
      <c r="K56" s="10">
        <v>769.24</v>
      </c>
      <c r="L56" s="10">
        <v>0</v>
      </c>
      <c r="M56" s="10">
        <v>0</v>
      </c>
      <c r="N56" s="10">
        <v>1149.17</v>
      </c>
      <c r="O56" s="10">
        <v>107.23</v>
      </c>
      <c r="P56" s="10">
        <v>648.64</v>
      </c>
      <c r="Q56" s="10">
        <v>409.05</v>
      </c>
      <c r="R56" s="10">
        <v>0</v>
      </c>
      <c r="S56" s="10">
        <v>0</v>
      </c>
      <c r="T56" s="10">
        <v>0</v>
      </c>
      <c r="U56" s="10">
        <v>852.81</v>
      </c>
      <c r="V56" s="10">
        <v>0</v>
      </c>
      <c r="W56" s="10">
        <v>8637.15</v>
      </c>
    </row>
    <row r="57" spans="1:23" x14ac:dyDescent="0.25">
      <c r="A57" s="4" t="s">
        <v>68</v>
      </c>
      <c r="B57" s="10">
        <v>7880.67</v>
      </c>
      <c r="C57" s="10">
        <v>0</v>
      </c>
      <c r="D57" s="10">
        <v>0</v>
      </c>
      <c r="E57" s="10">
        <v>0</v>
      </c>
      <c r="F57" s="10">
        <v>0</v>
      </c>
      <c r="G57" s="10">
        <v>0</v>
      </c>
      <c r="H57" s="10">
        <v>0</v>
      </c>
      <c r="I57" s="10">
        <v>0</v>
      </c>
      <c r="J57" s="10">
        <v>0</v>
      </c>
      <c r="K57" s="10">
        <v>651.73</v>
      </c>
      <c r="L57" s="10">
        <v>0</v>
      </c>
      <c r="M57" s="10">
        <v>0</v>
      </c>
      <c r="N57" s="10">
        <v>547.92999999999995</v>
      </c>
      <c r="O57" s="10">
        <v>0</v>
      </c>
      <c r="P57" s="10">
        <v>0</v>
      </c>
      <c r="Q57" s="10">
        <v>0</v>
      </c>
      <c r="R57" s="10">
        <v>0</v>
      </c>
      <c r="S57" s="10">
        <v>0</v>
      </c>
      <c r="T57" s="10">
        <v>1027.08</v>
      </c>
      <c r="U57" s="10">
        <v>566.58000000000004</v>
      </c>
      <c r="V57" s="10">
        <v>0</v>
      </c>
      <c r="W57" s="10">
        <v>10673.99</v>
      </c>
    </row>
    <row r="58" spans="1:23" x14ac:dyDescent="0.25">
      <c r="A58" s="4" t="s">
        <v>69</v>
      </c>
      <c r="B58" s="10">
        <v>69573.759999999995</v>
      </c>
      <c r="C58" s="10">
        <v>3403.16</v>
      </c>
      <c r="D58" s="10">
        <v>2983.03</v>
      </c>
      <c r="E58" s="10">
        <v>1084.49</v>
      </c>
      <c r="F58" s="10">
        <v>0</v>
      </c>
      <c r="G58" s="10">
        <v>0</v>
      </c>
      <c r="H58" s="10">
        <v>0</v>
      </c>
      <c r="I58" s="10">
        <v>0</v>
      </c>
      <c r="J58" s="10">
        <v>0</v>
      </c>
      <c r="K58" s="10">
        <v>8010.13</v>
      </c>
      <c r="L58" s="10">
        <v>0</v>
      </c>
      <c r="M58" s="10">
        <v>0</v>
      </c>
      <c r="N58" s="10">
        <v>9612.98</v>
      </c>
      <c r="O58" s="10">
        <v>937.43</v>
      </c>
      <c r="P58" s="10">
        <v>3631.55</v>
      </c>
      <c r="Q58" s="10">
        <v>0</v>
      </c>
      <c r="R58" s="10">
        <v>0</v>
      </c>
      <c r="S58" s="10">
        <v>0</v>
      </c>
      <c r="T58" s="10">
        <v>0</v>
      </c>
      <c r="U58" s="10">
        <v>6024.36</v>
      </c>
      <c r="V58" s="10">
        <v>0</v>
      </c>
      <c r="W58" s="10">
        <v>105260.89</v>
      </c>
    </row>
    <row r="59" spans="1:23" x14ac:dyDescent="0.25">
      <c r="A59" s="4" t="s">
        <v>70</v>
      </c>
      <c r="B59" s="10">
        <v>20267</v>
      </c>
      <c r="C59" s="10">
        <v>0</v>
      </c>
      <c r="D59" s="10">
        <v>0</v>
      </c>
      <c r="E59" s="10">
        <v>0</v>
      </c>
      <c r="F59" s="10">
        <v>0</v>
      </c>
      <c r="G59" s="10">
        <v>0</v>
      </c>
      <c r="H59" s="10">
        <v>0</v>
      </c>
      <c r="I59" s="10">
        <v>0</v>
      </c>
      <c r="J59" s="10">
        <v>0</v>
      </c>
      <c r="K59" s="10">
        <v>0</v>
      </c>
      <c r="L59" s="10">
        <v>0</v>
      </c>
      <c r="M59" s="10">
        <v>0</v>
      </c>
      <c r="N59" s="10">
        <v>1358.92</v>
      </c>
      <c r="O59" s="10">
        <v>0</v>
      </c>
      <c r="P59" s="10">
        <v>0</v>
      </c>
      <c r="Q59" s="10">
        <v>0</v>
      </c>
      <c r="R59" s="10">
        <v>0</v>
      </c>
      <c r="S59" s="10">
        <v>0</v>
      </c>
      <c r="T59" s="10">
        <v>2229.83</v>
      </c>
      <c r="U59" s="10">
        <v>1798.06</v>
      </c>
      <c r="V59" s="10">
        <v>0</v>
      </c>
      <c r="W59" s="10">
        <v>25653.81</v>
      </c>
    </row>
    <row r="60" spans="1:23" x14ac:dyDescent="0.25">
      <c r="A60" s="4" t="s">
        <v>71</v>
      </c>
      <c r="B60" s="10">
        <v>662.14</v>
      </c>
      <c r="C60" s="10">
        <v>22.51</v>
      </c>
      <c r="D60" s="10">
        <v>19.73</v>
      </c>
      <c r="E60" s="10">
        <v>3.84</v>
      </c>
      <c r="F60" s="10">
        <v>0</v>
      </c>
      <c r="G60" s="10">
        <v>0</v>
      </c>
      <c r="H60" s="10">
        <v>0</v>
      </c>
      <c r="I60" s="10">
        <v>0</v>
      </c>
      <c r="J60" s="10">
        <v>0</v>
      </c>
      <c r="K60" s="10">
        <v>26.52</v>
      </c>
      <c r="L60" s="10">
        <v>0</v>
      </c>
      <c r="M60" s="10">
        <v>0</v>
      </c>
      <c r="N60" s="10">
        <v>52.83</v>
      </c>
      <c r="O60" s="10">
        <v>3.77</v>
      </c>
      <c r="P60" s="10">
        <v>0</v>
      </c>
      <c r="Q60" s="10">
        <v>0</v>
      </c>
      <c r="R60" s="10">
        <v>0</v>
      </c>
      <c r="S60" s="10">
        <v>0</v>
      </c>
      <c r="T60" s="10">
        <v>0</v>
      </c>
      <c r="U60" s="10">
        <v>2.42</v>
      </c>
      <c r="V60" s="10">
        <v>0</v>
      </c>
      <c r="W60" s="10">
        <v>793.76</v>
      </c>
    </row>
    <row r="61" spans="1:23" x14ac:dyDescent="0.25">
      <c r="A61" s="4" t="s">
        <v>72</v>
      </c>
      <c r="B61" s="10">
        <v>58.56</v>
      </c>
      <c r="C61" s="10">
        <v>0</v>
      </c>
      <c r="D61" s="10">
        <v>0</v>
      </c>
      <c r="E61" s="10">
        <v>0</v>
      </c>
      <c r="F61" s="10">
        <v>0</v>
      </c>
      <c r="G61" s="10">
        <v>0</v>
      </c>
      <c r="H61" s="10">
        <v>0</v>
      </c>
      <c r="I61" s="10">
        <v>0</v>
      </c>
      <c r="J61" s="10">
        <v>0</v>
      </c>
      <c r="K61" s="10">
        <v>0</v>
      </c>
      <c r="L61" s="10">
        <v>0</v>
      </c>
      <c r="M61" s="10">
        <v>0</v>
      </c>
      <c r="N61" s="10">
        <v>3.04</v>
      </c>
      <c r="O61" s="10">
        <v>0</v>
      </c>
      <c r="P61" s="10">
        <v>0</v>
      </c>
      <c r="Q61" s="10">
        <v>0</v>
      </c>
      <c r="R61" s="10">
        <v>0</v>
      </c>
      <c r="S61" s="10">
        <v>0</v>
      </c>
      <c r="T61" s="10">
        <v>6.72</v>
      </c>
      <c r="U61" s="10">
        <v>3.7</v>
      </c>
      <c r="V61" s="10">
        <v>0</v>
      </c>
      <c r="W61" s="10">
        <v>72.02</v>
      </c>
    </row>
    <row r="62" spans="1:23" x14ac:dyDescent="0.25">
      <c r="A62" s="4" t="s">
        <v>73</v>
      </c>
      <c r="B62" s="10">
        <v>4569.25</v>
      </c>
      <c r="C62" s="10">
        <v>134.91999999999999</v>
      </c>
      <c r="D62" s="10">
        <v>118.27</v>
      </c>
      <c r="E62" s="10">
        <v>0</v>
      </c>
      <c r="F62" s="10">
        <v>0</v>
      </c>
      <c r="G62" s="10">
        <v>0</v>
      </c>
      <c r="H62" s="10">
        <v>0</v>
      </c>
      <c r="I62" s="10">
        <v>0</v>
      </c>
      <c r="J62" s="10">
        <v>0</v>
      </c>
      <c r="K62" s="10">
        <v>0</v>
      </c>
      <c r="L62" s="10">
        <v>0</v>
      </c>
      <c r="M62" s="10">
        <v>0</v>
      </c>
      <c r="N62" s="10">
        <v>0</v>
      </c>
      <c r="O62" s="10">
        <v>0</v>
      </c>
      <c r="P62" s="10">
        <v>0</v>
      </c>
      <c r="Q62" s="10">
        <v>0</v>
      </c>
      <c r="R62" s="10">
        <v>0</v>
      </c>
      <c r="S62" s="10">
        <v>0</v>
      </c>
      <c r="T62" s="10">
        <v>0</v>
      </c>
      <c r="U62" s="10">
        <v>0</v>
      </c>
      <c r="V62" s="10">
        <v>0</v>
      </c>
      <c r="W62" s="10">
        <v>4822.4399999999996</v>
      </c>
    </row>
    <row r="63" spans="1:23" x14ac:dyDescent="0.25">
      <c r="A63" s="4" t="s">
        <v>134</v>
      </c>
      <c r="B63" s="10">
        <v>367.71</v>
      </c>
      <c r="C63" s="10">
        <v>0</v>
      </c>
      <c r="D63" s="10">
        <v>0</v>
      </c>
      <c r="E63" s="10">
        <v>0</v>
      </c>
      <c r="F63" s="10">
        <v>0</v>
      </c>
      <c r="G63" s="10">
        <v>0</v>
      </c>
      <c r="H63" s="10">
        <v>0</v>
      </c>
      <c r="I63" s="10">
        <v>0</v>
      </c>
      <c r="J63" s="10">
        <v>0</v>
      </c>
      <c r="K63" s="10">
        <v>0</v>
      </c>
      <c r="L63" s="10">
        <v>0</v>
      </c>
      <c r="M63" s="10">
        <v>0</v>
      </c>
      <c r="N63" s="10">
        <v>0</v>
      </c>
      <c r="O63" s="10">
        <v>0</v>
      </c>
      <c r="P63" s="10">
        <v>0</v>
      </c>
      <c r="Q63" s="10">
        <v>0</v>
      </c>
      <c r="R63" s="10">
        <v>0</v>
      </c>
      <c r="S63" s="10">
        <v>0</v>
      </c>
      <c r="T63" s="10">
        <v>0</v>
      </c>
      <c r="U63" s="10">
        <v>0</v>
      </c>
      <c r="V63" s="10">
        <v>0</v>
      </c>
      <c r="W63" s="10">
        <v>367.71</v>
      </c>
    </row>
    <row r="64" spans="1:23" x14ac:dyDescent="0.25">
      <c r="A64" s="4" t="s">
        <v>75</v>
      </c>
      <c r="B64" s="10">
        <v>-292.58999999999997</v>
      </c>
      <c r="C64" s="10">
        <v>0</v>
      </c>
      <c r="D64" s="10">
        <v>0</v>
      </c>
      <c r="E64" s="10">
        <v>0</v>
      </c>
      <c r="F64" s="10">
        <v>0</v>
      </c>
      <c r="G64" s="10">
        <v>0</v>
      </c>
      <c r="H64" s="10">
        <v>0</v>
      </c>
      <c r="I64" s="10">
        <v>0</v>
      </c>
      <c r="J64" s="10">
        <v>0</v>
      </c>
      <c r="K64" s="10">
        <v>0</v>
      </c>
      <c r="L64" s="10">
        <v>0</v>
      </c>
      <c r="M64" s="10">
        <v>0</v>
      </c>
      <c r="N64" s="10">
        <v>0</v>
      </c>
      <c r="O64" s="10">
        <v>0</v>
      </c>
      <c r="P64" s="10">
        <v>0</v>
      </c>
      <c r="Q64" s="10">
        <v>0</v>
      </c>
      <c r="R64" s="10">
        <v>0</v>
      </c>
      <c r="S64" s="10">
        <v>0</v>
      </c>
      <c r="T64" s="10">
        <v>0</v>
      </c>
      <c r="U64" s="10">
        <v>0</v>
      </c>
      <c r="V64" s="10">
        <v>0</v>
      </c>
      <c r="W64" s="10">
        <v>-292.58999999999997</v>
      </c>
    </row>
    <row r="65" spans="1:23" x14ac:dyDescent="0.25">
      <c r="A65" s="11" t="s">
        <v>76</v>
      </c>
      <c r="B65" s="12">
        <v>248994.86</v>
      </c>
      <c r="C65" s="12">
        <v>7676.3</v>
      </c>
      <c r="D65" s="12">
        <v>6728.65</v>
      </c>
      <c r="E65" s="12">
        <v>2729.32</v>
      </c>
      <c r="F65" s="12">
        <v>0</v>
      </c>
      <c r="G65" s="12">
        <v>295.76</v>
      </c>
      <c r="H65" s="12">
        <v>0</v>
      </c>
      <c r="I65" s="12">
        <v>0</v>
      </c>
      <c r="J65" s="12">
        <v>0</v>
      </c>
      <c r="K65" s="12">
        <v>20872.98</v>
      </c>
      <c r="L65" s="12">
        <v>0</v>
      </c>
      <c r="M65" s="12">
        <v>0</v>
      </c>
      <c r="N65" s="12">
        <v>31993.54</v>
      </c>
      <c r="O65" s="12">
        <v>2506.11</v>
      </c>
      <c r="P65" s="12">
        <v>12824.41</v>
      </c>
      <c r="Q65" s="12">
        <v>5834.47</v>
      </c>
      <c r="R65" s="12">
        <v>0</v>
      </c>
      <c r="S65" s="12">
        <v>0</v>
      </c>
      <c r="T65" s="12">
        <v>6845.59</v>
      </c>
      <c r="U65" s="12">
        <v>19967.72</v>
      </c>
      <c r="V65" s="12">
        <v>0</v>
      </c>
      <c r="W65" s="12">
        <v>367269.71</v>
      </c>
    </row>
    <row r="66" spans="1:23" x14ac:dyDescent="0.25">
      <c r="A66" s="16" t="s">
        <v>8</v>
      </c>
      <c r="B66" s="16"/>
      <c r="C66" s="16"/>
      <c r="D66" s="16"/>
      <c r="E66" s="16"/>
      <c r="F66" s="16"/>
      <c r="G66" s="16"/>
      <c r="H66" s="16"/>
      <c r="I66" s="16"/>
      <c r="J66" s="16"/>
      <c r="K66" s="16"/>
      <c r="L66" s="16"/>
      <c r="M66" s="16"/>
      <c r="N66" s="16"/>
      <c r="O66" s="16"/>
      <c r="P66" s="16"/>
      <c r="Q66" s="16"/>
      <c r="R66" s="16"/>
      <c r="S66" s="16"/>
      <c r="T66" s="16"/>
      <c r="U66" s="16"/>
      <c r="V66" s="16"/>
      <c r="W66" s="16"/>
    </row>
    <row r="67" spans="1:23" x14ac:dyDescent="0.25">
      <c r="A67" s="11" t="s">
        <v>77</v>
      </c>
      <c r="B67" s="12">
        <v>631370.30000000005</v>
      </c>
      <c r="C67" s="12">
        <v>27704.11</v>
      </c>
      <c r="D67" s="12">
        <v>24284</v>
      </c>
      <c r="E67" s="12">
        <v>10847.58</v>
      </c>
      <c r="F67" s="12">
        <v>0</v>
      </c>
      <c r="G67" s="12">
        <v>1735</v>
      </c>
      <c r="H67" s="12">
        <v>0</v>
      </c>
      <c r="I67" s="12">
        <v>0</v>
      </c>
      <c r="J67" s="12">
        <v>0</v>
      </c>
      <c r="K67" s="12">
        <v>97917.58</v>
      </c>
      <c r="L67" s="12">
        <v>0</v>
      </c>
      <c r="M67" s="12">
        <v>0</v>
      </c>
      <c r="N67" s="12">
        <v>135452.67000000001</v>
      </c>
      <c r="O67" s="12">
        <v>10138.049999999999</v>
      </c>
      <c r="P67" s="12">
        <v>57558.53</v>
      </c>
      <c r="Q67" s="12">
        <v>34239.99</v>
      </c>
      <c r="R67" s="12">
        <v>0</v>
      </c>
      <c r="S67" s="12">
        <v>0</v>
      </c>
      <c r="T67" s="12">
        <v>20271.2</v>
      </c>
      <c r="U67" s="12">
        <v>86192.77</v>
      </c>
      <c r="V67" s="12">
        <v>0</v>
      </c>
      <c r="W67" s="12">
        <v>1137711.78</v>
      </c>
    </row>
    <row r="68" spans="1:23" x14ac:dyDescent="0.25">
      <c r="A68" s="16" t="s">
        <v>8</v>
      </c>
      <c r="B68" s="16"/>
      <c r="C68" s="16"/>
      <c r="D68" s="16"/>
      <c r="E68" s="16"/>
      <c r="F68" s="16"/>
      <c r="G68" s="16"/>
      <c r="H68" s="16"/>
      <c r="I68" s="16"/>
      <c r="J68" s="16"/>
      <c r="K68" s="16"/>
      <c r="L68" s="16"/>
      <c r="M68" s="16"/>
      <c r="N68" s="16"/>
      <c r="O68" s="16"/>
      <c r="P68" s="16"/>
      <c r="Q68" s="16"/>
      <c r="R68" s="16"/>
      <c r="S68" s="16"/>
      <c r="T68" s="16"/>
      <c r="U68" s="16"/>
      <c r="V68" s="16"/>
      <c r="W68" s="16"/>
    </row>
    <row r="69" spans="1:23" x14ac:dyDescent="0.25">
      <c r="A69" s="16" t="s">
        <v>8</v>
      </c>
      <c r="B69" s="16"/>
      <c r="C69" s="16"/>
      <c r="D69" s="16"/>
      <c r="E69" s="16"/>
      <c r="F69" s="16"/>
      <c r="G69" s="16"/>
      <c r="H69" s="16"/>
      <c r="I69" s="16"/>
      <c r="J69" s="16"/>
      <c r="K69" s="16"/>
      <c r="L69" s="16"/>
      <c r="M69" s="16"/>
      <c r="N69" s="16"/>
      <c r="O69" s="16"/>
      <c r="P69" s="16"/>
      <c r="Q69" s="16"/>
      <c r="R69" s="16"/>
      <c r="S69" s="16"/>
      <c r="T69" s="16"/>
      <c r="U69" s="16"/>
      <c r="V69" s="16"/>
      <c r="W69" s="16"/>
    </row>
    <row r="70" spans="1:23" x14ac:dyDescent="0.25">
      <c r="A70" s="5" t="s">
        <v>78</v>
      </c>
      <c r="B70" s="5" t="s">
        <v>28</v>
      </c>
      <c r="C70" s="5" t="s">
        <v>28</v>
      </c>
      <c r="D70" s="5" t="s">
        <v>28</v>
      </c>
      <c r="E70" s="5" t="s">
        <v>28</v>
      </c>
      <c r="F70" s="5" t="s">
        <v>28</v>
      </c>
      <c r="G70" s="5" t="s">
        <v>28</v>
      </c>
      <c r="H70" s="5" t="s">
        <v>28</v>
      </c>
      <c r="I70" s="5" t="s">
        <v>28</v>
      </c>
      <c r="J70" s="5" t="s">
        <v>28</v>
      </c>
      <c r="K70" s="5" t="s">
        <v>28</v>
      </c>
      <c r="L70" s="5" t="s">
        <v>28</v>
      </c>
      <c r="M70" s="5" t="s">
        <v>28</v>
      </c>
      <c r="N70" s="5" t="s">
        <v>28</v>
      </c>
      <c r="O70" s="5" t="s">
        <v>28</v>
      </c>
      <c r="P70" s="5" t="s">
        <v>28</v>
      </c>
      <c r="Q70" s="5" t="s">
        <v>28</v>
      </c>
      <c r="R70" s="5" t="s">
        <v>28</v>
      </c>
      <c r="S70" s="5" t="s">
        <v>28</v>
      </c>
      <c r="T70" s="5" t="s">
        <v>28</v>
      </c>
      <c r="U70" s="5" t="s">
        <v>28</v>
      </c>
      <c r="V70" s="5" t="s">
        <v>28</v>
      </c>
      <c r="W70" s="5" t="s">
        <v>28</v>
      </c>
    </row>
    <row r="71" spans="1:23" x14ac:dyDescent="0.25">
      <c r="A71" s="4" t="s">
        <v>79</v>
      </c>
      <c r="B71" s="10">
        <v>1041.4100000000001</v>
      </c>
      <c r="C71" s="10">
        <v>0</v>
      </c>
      <c r="D71" s="10">
        <v>0</v>
      </c>
      <c r="E71" s="10">
        <v>0</v>
      </c>
      <c r="F71" s="10">
        <v>0</v>
      </c>
      <c r="G71" s="10">
        <v>0</v>
      </c>
      <c r="H71" s="10">
        <v>0</v>
      </c>
      <c r="I71" s="10">
        <v>0</v>
      </c>
      <c r="J71" s="10">
        <v>0</v>
      </c>
      <c r="K71" s="10">
        <v>0</v>
      </c>
      <c r="L71" s="10">
        <v>161.19999999999999</v>
      </c>
      <c r="M71" s="10">
        <v>8099.6</v>
      </c>
      <c r="N71" s="10">
        <v>0</v>
      </c>
      <c r="O71" s="10">
        <v>0</v>
      </c>
      <c r="P71" s="10">
        <v>0</v>
      </c>
      <c r="Q71" s="10">
        <v>0</v>
      </c>
      <c r="R71" s="10">
        <v>849</v>
      </c>
      <c r="S71" s="10">
        <v>7.04</v>
      </c>
      <c r="T71" s="10">
        <v>0</v>
      </c>
      <c r="U71" s="10">
        <v>0</v>
      </c>
      <c r="V71" s="10">
        <v>305.18</v>
      </c>
      <c r="W71" s="10">
        <v>10463.43</v>
      </c>
    </row>
    <row r="72" spans="1:23" x14ac:dyDescent="0.25">
      <c r="A72" s="4" t="s">
        <v>80</v>
      </c>
      <c r="B72" s="10">
        <v>749.92</v>
      </c>
      <c r="C72" s="10">
        <v>0</v>
      </c>
      <c r="D72" s="10">
        <v>0</v>
      </c>
      <c r="E72" s="10">
        <v>0</v>
      </c>
      <c r="F72" s="10">
        <v>127.95</v>
      </c>
      <c r="G72" s="10">
        <v>0</v>
      </c>
      <c r="H72" s="10">
        <v>0</v>
      </c>
      <c r="I72" s="10">
        <v>0</v>
      </c>
      <c r="J72" s="10">
        <v>0</v>
      </c>
      <c r="K72" s="10">
        <v>0</v>
      </c>
      <c r="L72" s="10">
        <v>0</v>
      </c>
      <c r="M72" s="10">
        <v>3746.74</v>
      </c>
      <c r="N72" s="10">
        <v>0</v>
      </c>
      <c r="O72" s="10">
        <v>0</v>
      </c>
      <c r="P72" s="10">
        <v>0</v>
      </c>
      <c r="Q72" s="10">
        <v>0</v>
      </c>
      <c r="R72" s="10">
        <v>0</v>
      </c>
      <c r="S72" s="10">
        <v>0</v>
      </c>
      <c r="T72" s="10">
        <v>0</v>
      </c>
      <c r="U72" s="10">
        <v>0</v>
      </c>
      <c r="V72" s="10">
        <v>0</v>
      </c>
      <c r="W72" s="10">
        <v>4624.6099999999997</v>
      </c>
    </row>
    <row r="73" spans="1:23" x14ac:dyDescent="0.25">
      <c r="A73" s="4" t="s">
        <v>81</v>
      </c>
      <c r="B73" s="10">
        <v>17176.759999999998</v>
      </c>
      <c r="C73" s="10">
        <v>0</v>
      </c>
      <c r="D73" s="10">
        <v>0</v>
      </c>
      <c r="E73" s="10">
        <v>0</v>
      </c>
      <c r="F73" s="10">
        <v>1134.42</v>
      </c>
      <c r="G73" s="10">
        <v>0</v>
      </c>
      <c r="H73" s="10">
        <v>0</v>
      </c>
      <c r="I73" s="10">
        <v>2.73</v>
      </c>
      <c r="J73" s="10">
        <v>0</v>
      </c>
      <c r="K73" s="10">
        <v>1225.01</v>
      </c>
      <c r="L73" s="10">
        <v>85.95</v>
      </c>
      <c r="M73" s="10">
        <v>0</v>
      </c>
      <c r="N73" s="10">
        <v>0</v>
      </c>
      <c r="O73" s="10">
        <v>0</v>
      </c>
      <c r="P73" s="10">
        <v>9295.52</v>
      </c>
      <c r="Q73" s="10">
        <v>0</v>
      </c>
      <c r="R73" s="10">
        <v>0</v>
      </c>
      <c r="S73" s="10">
        <v>0</v>
      </c>
      <c r="T73" s="10">
        <v>0</v>
      </c>
      <c r="U73" s="10">
        <v>0</v>
      </c>
      <c r="V73" s="10">
        <v>52.82</v>
      </c>
      <c r="W73" s="10">
        <v>28973.21</v>
      </c>
    </row>
    <row r="74" spans="1:23" x14ac:dyDescent="0.25">
      <c r="A74" s="4" t="s">
        <v>133</v>
      </c>
      <c r="B74" s="10">
        <v>329.26</v>
      </c>
      <c r="C74" s="10">
        <v>0</v>
      </c>
      <c r="D74" s="10">
        <v>0</v>
      </c>
      <c r="E74" s="10">
        <v>0</v>
      </c>
      <c r="F74" s="10">
        <v>0</v>
      </c>
      <c r="G74" s="10">
        <v>0</v>
      </c>
      <c r="H74" s="10">
        <v>0</v>
      </c>
      <c r="I74" s="10">
        <v>0</v>
      </c>
      <c r="J74" s="10">
        <v>0</v>
      </c>
      <c r="K74" s="10">
        <v>0</v>
      </c>
      <c r="L74" s="10">
        <v>0</v>
      </c>
      <c r="M74" s="10">
        <v>0</v>
      </c>
      <c r="N74" s="10">
        <v>0</v>
      </c>
      <c r="O74" s="10">
        <v>0</v>
      </c>
      <c r="P74" s="10">
        <v>0</v>
      </c>
      <c r="Q74" s="10">
        <v>0</v>
      </c>
      <c r="R74" s="10">
        <v>0</v>
      </c>
      <c r="S74" s="10">
        <v>0</v>
      </c>
      <c r="T74" s="10">
        <v>0</v>
      </c>
      <c r="U74" s="10">
        <v>0</v>
      </c>
      <c r="V74" s="10">
        <v>0</v>
      </c>
      <c r="W74" s="10">
        <v>329.26</v>
      </c>
    </row>
    <row r="75" spans="1:23" x14ac:dyDescent="0.25">
      <c r="A75" s="4" t="s">
        <v>82</v>
      </c>
      <c r="B75" s="10">
        <v>154.99</v>
      </c>
      <c r="C75" s="10">
        <v>0</v>
      </c>
      <c r="D75" s="10">
        <v>0</v>
      </c>
      <c r="E75" s="10">
        <v>0</v>
      </c>
      <c r="F75" s="10">
        <v>47.9</v>
      </c>
      <c r="G75" s="10">
        <v>0</v>
      </c>
      <c r="H75" s="10">
        <v>0</v>
      </c>
      <c r="I75" s="10">
        <v>0</v>
      </c>
      <c r="J75" s="10">
        <v>0</v>
      </c>
      <c r="K75" s="10">
        <v>0</v>
      </c>
      <c r="L75" s="10">
        <v>0</v>
      </c>
      <c r="M75" s="10">
        <v>2721.35</v>
      </c>
      <c r="N75" s="10">
        <v>0</v>
      </c>
      <c r="O75" s="10">
        <v>0</v>
      </c>
      <c r="P75" s="10">
        <v>0</v>
      </c>
      <c r="Q75" s="10">
        <v>0</v>
      </c>
      <c r="R75" s="10">
        <v>0</v>
      </c>
      <c r="S75" s="10">
        <v>0</v>
      </c>
      <c r="T75" s="10">
        <v>0</v>
      </c>
      <c r="U75" s="10">
        <v>0</v>
      </c>
      <c r="V75" s="10">
        <v>0</v>
      </c>
      <c r="W75" s="10">
        <v>2924.24</v>
      </c>
    </row>
    <row r="76" spans="1:23" x14ac:dyDescent="0.25">
      <c r="A76" s="4" t="s">
        <v>83</v>
      </c>
      <c r="B76" s="10">
        <v>8817.23</v>
      </c>
      <c r="C76" s="10">
        <v>0</v>
      </c>
      <c r="D76" s="10">
        <v>0</v>
      </c>
      <c r="E76" s="10">
        <v>0</v>
      </c>
      <c r="F76" s="10">
        <v>0</v>
      </c>
      <c r="G76" s="10">
        <v>0</v>
      </c>
      <c r="H76" s="10">
        <v>0</v>
      </c>
      <c r="I76" s="10">
        <v>0</v>
      </c>
      <c r="J76" s="10">
        <v>0</v>
      </c>
      <c r="K76" s="10">
        <v>0</v>
      </c>
      <c r="L76" s="10">
        <v>0</v>
      </c>
      <c r="M76" s="10">
        <v>0</v>
      </c>
      <c r="N76" s="10">
        <v>0</v>
      </c>
      <c r="O76" s="10">
        <v>0</v>
      </c>
      <c r="P76" s="10">
        <v>0</v>
      </c>
      <c r="Q76" s="10">
        <v>0</v>
      </c>
      <c r="R76" s="10">
        <v>0</v>
      </c>
      <c r="S76" s="10">
        <v>0</v>
      </c>
      <c r="T76" s="10">
        <v>0</v>
      </c>
      <c r="U76" s="10">
        <v>0</v>
      </c>
      <c r="V76" s="10">
        <v>0</v>
      </c>
      <c r="W76" s="10">
        <v>8817.23</v>
      </c>
    </row>
    <row r="77" spans="1:23" x14ac:dyDescent="0.25">
      <c r="A77" s="4" t="s">
        <v>84</v>
      </c>
      <c r="B77" s="10">
        <v>0</v>
      </c>
      <c r="C77" s="10">
        <v>0</v>
      </c>
      <c r="D77" s="10">
        <v>0</v>
      </c>
      <c r="E77" s="10">
        <v>4089.96</v>
      </c>
      <c r="F77" s="10">
        <v>0</v>
      </c>
      <c r="G77" s="10">
        <v>0</v>
      </c>
      <c r="H77" s="10">
        <v>0</v>
      </c>
      <c r="I77" s="10">
        <v>0</v>
      </c>
      <c r="J77" s="10">
        <v>12751.83</v>
      </c>
      <c r="K77" s="10">
        <v>0</v>
      </c>
      <c r="L77" s="10">
        <v>0</v>
      </c>
      <c r="M77" s="10">
        <v>0</v>
      </c>
      <c r="N77" s="10">
        <v>0</v>
      </c>
      <c r="O77" s="10">
        <v>0</v>
      </c>
      <c r="P77" s="10">
        <v>0</v>
      </c>
      <c r="Q77" s="10">
        <v>0</v>
      </c>
      <c r="R77" s="10">
        <v>0</v>
      </c>
      <c r="S77" s="10">
        <v>0</v>
      </c>
      <c r="T77" s="10">
        <v>0</v>
      </c>
      <c r="U77" s="10">
        <v>0</v>
      </c>
      <c r="V77" s="10">
        <v>0</v>
      </c>
      <c r="W77" s="10">
        <v>16841.79</v>
      </c>
    </row>
    <row r="78" spans="1:23" x14ac:dyDescent="0.25">
      <c r="A78" s="4" t="s">
        <v>85</v>
      </c>
      <c r="B78" s="10">
        <v>14607.02</v>
      </c>
      <c r="C78" s="10">
        <v>0</v>
      </c>
      <c r="D78" s="10">
        <v>0</v>
      </c>
      <c r="E78" s="10">
        <v>0</v>
      </c>
      <c r="F78" s="10">
        <v>673.82</v>
      </c>
      <c r="G78" s="10">
        <v>0</v>
      </c>
      <c r="H78" s="10">
        <v>0</v>
      </c>
      <c r="I78" s="10">
        <v>0</v>
      </c>
      <c r="J78" s="10">
        <v>0</v>
      </c>
      <c r="K78" s="10">
        <v>0</v>
      </c>
      <c r="L78" s="10">
        <v>204.32</v>
      </c>
      <c r="M78" s="10">
        <v>0</v>
      </c>
      <c r="N78" s="10">
        <v>0</v>
      </c>
      <c r="O78" s="10">
        <v>0</v>
      </c>
      <c r="P78" s="10">
        <v>0</v>
      </c>
      <c r="Q78" s="10">
        <v>0</v>
      </c>
      <c r="R78" s="10">
        <v>0</v>
      </c>
      <c r="S78" s="10">
        <v>0</v>
      </c>
      <c r="T78" s="10">
        <v>0</v>
      </c>
      <c r="U78" s="10">
        <v>0</v>
      </c>
      <c r="V78" s="10">
        <v>0</v>
      </c>
      <c r="W78" s="10">
        <v>15485.16</v>
      </c>
    </row>
    <row r="79" spans="1:23" x14ac:dyDescent="0.25">
      <c r="A79" s="4" t="s">
        <v>86</v>
      </c>
      <c r="B79" s="10">
        <v>0</v>
      </c>
      <c r="C79" s="10">
        <v>0</v>
      </c>
      <c r="D79" s="10">
        <v>0</v>
      </c>
      <c r="E79" s="10">
        <v>0</v>
      </c>
      <c r="F79" s="10">
        <v>0</v>
      </c>
      <c r="G79" s="10">
        <v>0</v>
      </c>
      <c r="H79" s="10">
        <v>0</v>
      </c>
      <c r="I79" s="10">
        <v>0</v>
      </c>
      <c r="J79" s="10">
        <v>9949.24</v>
      </c>
      <c r="K79" s="10">
        <v>0</v>
      </c>
      <c r="L79" s="10">
        <v>0</v>
      </c>
      <c r="M79" s="10">
        <v>0</v>
      </c>
      <c r="N79" s="10">
        <v>0</v>
      </c>
      <c r="O79" s="10">
        <v>0</v>
      </c>
      <c r="P79" s="10">
        <v>0</v>
      </c>
      <c r="Q79" s="10">
        <v>0</v>
      </c>
      <c r="R79" s="10">
        <v>0</v>
      </c>
      <c r="S79" s="10">
        <v>0</v>
      </c>
      <c r="T79" s="10">
        <v>0</v>
      </c>
      <c r="U79" s="10">
        <v>0</v>
      </c>
      <c r="V79" s="10">
        <v>0</v>
      </c>
      <c r="W79" s="10">
        <v>9949.24</v>
      </c>
    </row>
    <row r="80" spans="1:23" x14ac:dyDescent="0.25">
      <c r="A80" s="11" t="s">
        <v>87</v>
      </c>
      <c r="B80" s="12">
        <v>42876.59</v>
      </c>
      <c r="C80" s="12">
        <v>0</v>
      </c>
      <c r="D80" s="12">
        <v>0</v>
      </c>
      <c r="E80" s="12">
        <v>4089.96</v>
      </c>
      <c r="F80" s="12">
        <v>1984.09</v>
      </c>
      <c r="G80" s="12">
        <v>0</v>
      </c>
      <c r="H80" s="12">
        <v>0</v>
      </c>
      <c r="I80" s="12">
        <v>2.73</v>
      </c>
      <c r="J80" s="12">
        <v>22701.07</v>
      </c>
      <c r="K80" s="12">
        <v>1225.01</v>
      </c>
      <c r="L80" s="12">
        <v>451.47</v>
      </c>
      <c r="M80" s="12">
        <v>14567.69</v>
      </c>
      <c r="N80" s="12">
        <v>0</v>
      </c>
      <c r="O80" s="12">
        <v>0</v>
      </c>
      <c r="P80" s="12">
        <v>9295.52</v>
      </c>
      <c r="Q80" s="12">
        <v>0</v>
      </c>
      <c r="R80" s="12">
        <v>849</v>
      </c>
      <c r="S80" s="12">
        <v>7.04</v>
      </c>
      <c r="T80" s="12">
        <v>0</v>
      </c>
      <c r="U80" s="12">
        <v>0</v>
      </c>
      <c r="V80" s="12">
        <v>358</v>
      </c>
      <c r="W80" s="12">
        <v>98408.17</v>
      </c>
    </row>
    <row r="81" spans="1:23" x14ac:dyDescent="0.25">
      <c r="A81" s="5" t="s">
        <v>88</v>
      </c>
      <c r="B81" s="5" t="s">
        <v>28</v>
      </c>
      <c r="C81" s="5" t="s">
        <v>28</v>
      </c>
      <c r="D81" s="5" t="s">
        <v>28</v>
      </c>
      <c r="E81" s="5" t="s">
        <v>28</v>
      </c>
      <c r="F81" s="5" t="s">
        <v>28</v>
      </c>
      <c r="G81" s="5" t="s">
        <v>28</v>
      </c>
      <c r="H81" s="5" t="s">
        <v>28</v>
      </c>
      <c r="I81" s="5" t="s">
        <v>28</v>
      </c>
      <c r="J81" s="5" t="s">
        <v>28</v>
      </c>
      <c r="K81" s="5" t="s">
        <v>28</v>
      </c>
      <c r="L81" s="5" t="s">
        <v>28</v>
      </c>
      <c r="M81" s="5" t="s">
        <v>28</v>
      </c>
      <c r="N81" s="5" t="s">
        <v>28</v>
      </c>
      <c r="O81" s="5" t="s">
        <v>28</v>
      </c>
      <c r="P81" s="5" t="s">
        <v>28</v>
      </c>
      <c r="Q81" s="5" t="s">
        <v>28</v>
      </c>
      <c r="R81" s="5" t="s">
        <v>28</v>
      </c>
      <c r="S81" s="5" t="s">
        <v>28</v>
      </c>
      <c r="T81" s="5" t="s">
        <v>28</v>
      </c>
      <c r="U81" s="5" t="s">
        <v>28</v>
      </c>
      <c r="V81" s="5" t="s">
        <v>28</v>
      </c>
      <c r="W81" s="5" t="s">
        <v>28</v>
      </c>
    </row>
    <row r="82" spans="1:23" x14ac:dyDescent="0.25">
      <c r="A82" s="4" t="s">
        <v>89</v>
      </c>
      <c r="B82" s="10">
        <v>12.04</v>
      </c>
      <c r="C82" s="10">
        <v>0</v>
      </c>
      <c r="D82" s="10">
        <v>0</v>
      </c>
      <c r="E82" s="10">
        <v>25.04</v>
      </c>
      <c r="F82" s="10">
        <v>0</v>
      </c>
      <c r="G82" s="10">
        <v>0</v>
      </c>
      <c r="H82" s="10">
        <v>0</v>
      </c>
      <c r="I82" s="10">
        <v>0</v>
      </c>
      <c r="J82" s="10">
        <v>0</v>
      </c>
      <c r="K82" s="10">
        <v>0</v>
      </c>
      <c r="L82" s="10">
        <v>5306.72</v>
      </c>
      <c r="M82" s="10">
        <v>0</v>
      </c>
      <c r="N82" s="10">
        <v>0</v>
      </c>
      <c r="O82" s="10">
        <v>0</v>
      </c>
      <c r="P82" s="10">
        <v>0</v>
      </c>
      <c r="Q82" s="10">
        <v>0</v>
      </c>
      <c r="R82" s="10">
        <v>0</v>
      </c>
      <c r="S82" s="10">
        <v>0</v>
      </c>
      <c r="T82" s="10">
        <v>0</v>
      </c>
      <c r="U82" s="10">
        <v>0</v>
      </c>
      <c r="V82" s="10">
        <v>0</v>
      </c>
      <c r="W82" s="10">
        <v>5343.8</v>
      </c>
    </row>
    <row r="83" spans="1:23" x14ac:dyDescent="0.25">
      <c r="A83" s="4" t="s">
        <v>90</v>
      </c>
      <c r="B83" s="10">
        <v>0</v>
      </c>
      <c r="C83" s="10">
        <v>0</v>
      </c>
      <c r="D83" s="10">
        <v>0</v>
      </c>
      <c r="E83" s="10">
        <v>0</v>
      </c>
      <c r="F83" s="10">
        <v>15.43</v>
      </c>
      <c r="G83" s="10">
        <v>0</v>
      </c>
      <c r="H83" s="10">
        <v>6099</v>
      </c>
      <c r="I83" s="10">
        <v>0</v>
      </c>
      <c r="J83" s="10">
        <v>0</v>
      </c>
      <c r="K83" s="10">
        <v>0</v>
      </c>
      <c r="L83" s="10">
        <v>13285.81</v>
      </c>
      <c r="M83" s="10">
        <v>0</v>
      </c>
      <c r="N83" s="10">
        <v>0</v>
      </c>
      <c r="O83" s="10">
        <v>0</v>
      </c>
      <c r="P83" s="10">
        <v>0</v>
      </c>
      <c r="Q83" s="10">
        <v>0</v>
      </c>
      <c r="R83" s="10">
        <v>0</v>
      </c>
      <c r="S83" s="10">
        <v>0</v>
      </c>
      <c r="T83" s="10">
        <v>0</v>
      </c>
      <c r="U83" s="10">
        <v>0</v>
      </c>
      <c r="V83" s="10">
        <v>0</v>
      </c>
      <c r="W83" s="10">
        <v>19400.240000000002</v>
      </c>
    </row>
    <row r="84" spans="1:23" x14ac:dyDescent="0.25">
      <c r="A84" s="4" t="s">
        <v>91</v>
      </c>
      <c r="B84" s="10">
        <v>2040</v>
      </c>
      <c r="C84" s="10">
        <v>0</v>
      </c>
      <c r="D84" s="10">
        <v>0</v>
      </c>
      <c r="E84" s="10">
        <v>0</v>
      </c>
      <c r="F84" s="10">
        <v>0</v>
      </c>
      <c r="G84" s="10">
        <v>0</v>
      </c>
      <c r="H84" s="10">
        <v>0</v>
      </c>
      <c r="I84" s="10">
        <v>0</v>
      </c>
      <c r="J84" s="10">
        <v>0</v>
      </c>
      <c r="K84" s="10">
        <v>0</v>
      </c>
      <c r="L84" s="10">
        <v>0</v>
      </c>
      <c r="M84" s="10">
        <v>0</v>
      </c>
      <c r="N84" s="10">
        <v>0</v>
      </c>
      <c r="O84" s="10">
        <v>0</v>
      </c>
      <c r="P84" s="10">
        <v>0</v>
      </c>
      <c r="Q84" s="10">
        <v>0</v>
      </c>
      <c r="R84" s="10">
        <v>0</v>
      </c>
      <c r="S84" s="10">
        <v>0</v>
      </c>
      <c r="T84" s="10">
        <v>0</v>
      </c>
      <c r="U84" s="10">
        <v>0</v>
      </c>
      <c r="V84" s="10">
        <v>0</v>
      </c>
      <c r="W84" s="10">
        <v>2040</v>
      </c>
    </row>
    <row r="85" spans="1:23" x14ac:dyDescent="0.25">
      <c r="A85" s="4" t="s">
        <v>92</v>
      </c>
      <c r="B85" s="10">
        <v>11830.92</v>
      </c>
      <c r="C85" s="10">
        <v>0</v>
      </c>
      <c r="D85" s="10">
        <v>0</v>
      </c>
      <c r="E85" s="10">
        <v>0</v>
      </c>
      <c r="F85" s="10">
        <v>0</v>
      </c>
      <c r="G85" s="10">
        <v>0</v>
      </c>
      <c r="H85" s="10">
        <v>0</v>
      </c>
      <c r="I85" s="10">
        <v>0</v>
      </c>
      <c r="J85" s="10">
        <v>0</v>
      </c>
      <c r="K85" s="10">
        <v>0</v>
      </c>
      <c r="L85" s="10">
        <v>0</v>
      </c>
      <c r="M85" s="10">
        <v>0</v>
      </c>
      <c r="N85" s="10">
        <v>0</v>
      </c>
      <c r="O85" s="10">
        <v>0</v>
      </c>
      <c r="P85" s="10">
        <v>0</v>
      </c>
      <c r="Q85" s="10">
        <v>0</v>
      </c>
      <c r="R85" s="10">
        <v>0</v>
      </c>
      <c r="S85" s="10">
        <v>0</v>
      </c>
      <c r="T85" s="10">
        <v>0</v>
      </c>
      <c r="U85" s="10">
        <v>0</v>
      </c>
      <c r="V85" s="10">
        <v>0</v>
      </c>
      <c r="W85" s="10">
        <v>11830.92</v>
      </c>
    </row>
    <row r="86" spans="1:23" x14ac:dyDescent="0.25">
      <c r="A86" s="4" t="s">
        <v>93</v>
      </c>
      <c r="B86" s="10">
        <v>4436.29</v>
      </c>
      <c r="C86" s="10">
        <v>0</v>
      </c>
      <c r="D86" s="10">
        <v>0</v>
      </c>
      <c r="E86" s="10">
        <v>0</v>
      </c>
      <c r="F86" s="10">
        <v>0</v>
      </c>
      <c r="G86" s="10">
        <v>0</v>
      </c>
      <c r="H86" s="10">
        <v>0</v>
      </c>
      <c r="I86" s="10">
        <v>0</v>
      </c>
      <c r="J86" s="10">
        <v>0</v>
      </c>
      <c r="K86" s="10">
        <v>0</v>
      </c>
      <c r="L86" s="10">
        <v>0</v>
      </c>
      <c r="M86" s="10">
        <v>0</v>
      </c>
      <c r="N86" s="10">
        <v>0</v>
      </c>
      <c r="O86" s="10">
        <v>0</v>
      </c>
      <c r="P86" s="10">
        <v>0</v>
      </c>
      <c r="Q86" s="10">
        <v>0</v>
      </c>
      <c r="R86" s="10">
        <v>0</v>
      </c>
      <c r="S86" s="10">
        <v>0</v>
      </c>
      <c r="T86" s="10">
        <v>0</v>
      </c>
      <c r="U86" s="10">
        <v>0</v>
      </c>
      <c r="V86" s="10">
        <v>0</v>
      </c>
      <c r="W86" s="10">
        <v>4436.29</v>
      </c>
    </row>
    <row r="87" spans="1:23" x14ac:dyDescent="0.25">
      <c r="A87" s="4" t="s">
        <v>94</v>
      </c>
      <c r="B87" s="10">
        <v>119.76</v>
      </c>
      <c r="C87" s="10">
        <v>0</v>
      </c>
      <c r="D87" s="10">
        <v>0</v>
      </c>
      <c r="E87" s="10">
        <v>0</v>
      </c>
      <c r="F87" s="10">
        <v>0</v>
      </c>
      <c r="G87" s="10">
        <v>0</v>
      </c>
      <c r="H87" s="10">
        <v>0</v>
      </c>
      <c r="I87" s="10">
        <v>0</v>
      </c>
      <c r="J87" s="10">
        <v>0</v>
      </c>
      <c r="K87" s="10">
        <v>0</v>
      </c>
      <c r="L87" s="10">
        <v>0</v>
      </c>
      <c r="M87" s="10">
        <v>0</v>
      </c>
      <c r="N87" s="10">
        <v>0</v>
      </c>
      <c r="O87" s="10">
        <v>0</v>
      </c>
      <c r="P87" s="10">
        <v>0</v>
      </c>
      <c r="Q87" s="10">
        <v>0</v>
      </c>
      <c r="R87" s="10">
        <v>0</v>
      </c>
      <c r="S87" s="10">
        <v>0</v>
      </c>
      <c r="T87" s="10">
        <v>0</v>
      </c>
      <c r="U87" s="10">
        <v>0</v>
      </c>
      <c r="V87" s="10">
        <v>0</v>
      </c>
      <c r="W87" s="10">
        <v>119.76</v>
      </c>
    </row>
    <row r="88" spans="1:23" x14ac:dyDescent="0.25">
      <c r="A88" s="4" t="s">
        <v>95</v>
      </c>
      <c r="B88" s="10">
        <v>108584.24</v>
      </c>
      <c r="C88" s="10">
        <v>0</v>
      </c>
      <c r="D88" s="10">
        <v>0</v>
      </c>
      <c r="E88" s="10">
        <v>0</v>
      </c>
      <c r="F88" s="10">
        <v>0</v>
      </c>
      <c r="G88" s="10">
        <v>0</v>
      </c>
      <c r="H88" s="10">
        <v>0</v>
      </c>
      <c r="I88" s="10">
        <v>0</v>
      </c>
      <c r="J88" s="10">
        <v>0</v>
      </c>
      <c r="K88" s="10">
        <v>0</v>
      </c>
      <c r="L88" s="10">
        <v>0</v>
      </c>
      <c r="M88" s="10">
        <v>0</v>
      </c>
      <c r="N88" s="10">
        <v>0</v>
      </c>
      <c r="O88" s="10">
        <v>0</v>
      </c>
      <c r="P88" s="10">
        <v>0</v>
      </c>
      <c r="Q88" s="10">
        <v>0</v>
      </c>
      <c r="R88" s="10">
        <v>0</v>
      </c>
      <c r="S88" s="10">
        <v>0</v>
      </c>
      <c r="T88" s="10">
        <v>0</v>
      </c>
      <c r="U88" s="10">
        <v>0</v>
      </c>
      <c r="V88" s="10">
        <v>0</v>
      </c>
      <c r="W88" s="10">
        <v>108584.24</v>
      </c>
    </row>
    <row r="89" spans="1:23" x14ac:dyDescent="0.25">
      <c r="A89" s="4" t="s">
        <v>132</v>
      </c>
      <c r="B89" s="10">
        <v>469.19</v>
      </c>
      <c r="C89" s="10">
        <v>0</v>
      </c>
      <c r="D89" s="10">
        <v>0</v>
      </c>
      <c r="E89" s="10">
        <v>0</v>
      </c>
      <c r="F89" s="10">
        <v>0</v>
      </c>
      <c r="G89" s="10">
        <v>0</v>
      </c>
      <c r="H89" s="10">
        <v>0</v>
      </c>
      <c r="I89" s="10">
        <v>0</v>
      </c>
      <c r="J89" s="10">
        <v>0</v>
      </c>
      <c r="K89" s="10">
        <v>0</v>
      </c>
      <c r="L89" s="10">
        <v>0</v>
      </c>
      <c r="M89" s="10">
        <v>0</v>
      </c>
      <c r="N89" s="10">
        <v>0</v>
      </c>
      <c r="O89" s="10">
        <v>0</v>
      </c>
      <c r="P89" s="10">
        <v>0</v>
      </c>
      <c r="Q89" s="10">
        <v>0</v>
      </c>
      <c r="R89" s="10">
        <v>0</v>
      </c>
      <c r="S89" s="10">
        <v>0</v>
      </c>
      <c r="T89" s="10">
        <v>0</v>
      </c>
      <c r="U89" s="10">
        <v>0</v>
      </c>
      <c r="V89" s="10">
        <v>0</v>
      </c>
      <c r="W89" s="10">
        <v>469.19</v>
      </c>
    </row>
    <row r="90" spans="1:23" x14ac:dyDescent="0.25">
      <c r="A90" s="4" t="s">
        <v>96</v>
      </c>
      <c r="B90" s="10">
        <v>3600.59</v>
      </c>
      <c r="C90" s="10">
        <v>0</v>
      </c>
      <c r="D90" s="10">
        <v>0</v>
      </c>
      <c r="E90" s="10">
        <v>0</v>
      </c>
      <c r="F90" s="10">
        <v>0</v>
      </c>
      <c r="G90" s="10">
        <v>0</v>
      </c>
      <c r="H90" s="10">
        <v>0</v>
      </c>
      <c r="I90" s="10">
        <v>0</v>
      </c>
      <c r="J90" s="10">
        <v>0</v>
      </c>
      <c r="K90" s="10">
        <v>0</v>
      </c>
      <c r="L90" s="10">
        <v>0</v>
      </c>
      <c r="M90" s="10">
        <v>0</v>
      </c>
      <c r="N90" s="10">
        <v>0</v>
      </c>
      <c r="O90" s="10">
        <v>0</v>
      </c>
      <c r="P90" s="10">
        <v>0</v>
      </c>
      <c r="Q90" s="10">
        <v>0</v>
      </c>
      <c r="R90" s="10">
        <v>0</v>
      </c>
      <c r="S90" s="10">
        <v>0</v>
      </c>
      <c r="T90" s="10">
        <v>0</v>
      </c>
      <c r="U90" s="10">
        <v>0</v>
      </c>
      <c r="V90" s="10">
        <v>0</v>
      </c>
      <c r="W90" s="10">
        <v>3600.59</v>
      </c>
    </row>
    <row r="91" spans="1:23" x14ac:dyDescent="0.25">
      <c r="A91" s="4" t="s">
        <v>97</v>
      </c>
      <c r="B91" s="10">
        <v>7345.98</v>
      </c>
      <c r="C91" s="10">
        <v>0</v>
      </c>
      <c r="D91" s="10">
        <v>0</v>
      </c>
      <c r="E91" s="10">
        <v>0</v>
      </c>
      <c r="F91" s="10">
        <v>0</v>
      </c>
      <c r="G91" s="10">
        <v>0</v>
      </c>
      <c r="H91" s="10">
        <v>0</v>
      </c>
      <c r="I91" s="10">
        <v>0</v>
      </c>
      <c r="J91" s="10">
        <v>0</v>
      </c>
      <c r="K91" s="10">
        <v>0</v>
      </c>
      <c r="L91" s="10">
        <v>0</v>
      </c>
      <c r="M91" s="10">
        <v>0</v>
      </c>
      <c r="N91" s="10">
        <v>0</v>
      </c>
      <c r="O91" s="10">
        <v>0</v>
      </c>
      <c r="P91" s="10">
        <v>0</v>
      </c>
      <c r="Q91" s="10">
        <v>0</v>
      </c>
      <c r="R91" s="10">
        <v>0</v>
      </c>
      <c r="S91" s="10">
        <v>0</v>
      </c>
      <c r="T91" s="10">
        <v>0</v>
      </c>
      <c r="U91" s="10">
        <v>0</v>
      </c>
      <c r="V91" s="10">
        <v>0</v>
      </c>
      <c r="W91" s="10">
        <v>7345.98</v>
      </c>
    </row>
    <row r="92" spans="1:23" x14ac:dyDescent="0.25">
      <c r="A92" s="4" t="s">
        <v>98</v>
      </c>
      <c r="B92" s="10">
        <v>44419.65</v>
      </c>
      <c r="C92" s="10">
        <v>0</v>
      </c>
      <c r="D92" s="10">
        <v>0</v>
      </c>
      <c r="E92" s="10">
        <v>0</v>
      </c>
      <c r="F92" s="10">
        <v>0</v>
      </c>
      <c r="G92" s="10">
        <v>0</v>
      </c>
      <c r="H92" s="10">
        <v>0</v>
      </c>
      <c r="I92" s="10">
        <v>0</v>
      </c>
      <c r="J92" s="10">
        <v>0</v>
      </c>
      <c r="K92" s="10">
        <v>0</v>
      </c>
      <c r="L92" s="10">
        <v>0</v>
      </c>
      <c r="M92" s="10">
        <v>0</v>
      </c>
      <c r="N92" s="10">
        <v>0</v>
      </c>
      <c r="O92" s="10">
        <v>0</v>
      </c>
      <c r="P92" s="10">
        <v>0</v>
      </c>
      <c r="Q92" s="10">
        <v>0</v>
      </c>
      <c r="R92" s="10">
        <v>0</v>
      </c>
      <c r="S92" s="10">
        <v>0</v>
      </c>
      <c r="T92" s="10">
        <v>0</v>
      </c>
      <c r="U92" s="10">
        <v>0</v>
      </c>
      <c r="V92" s="10">
        <v>0</v>
      </c>
      <c r="W92" s="10">
        <v>44419.65</v>
      </c>
    </row>
    <row r="93" spans="1:23" x14ac:dyDescent="0.25">
      <c r="A93" s="4" t="s">
        <v>99</v>
      </c>
      <c r="B93" s="10">
        <v>5825.84</v>
      </c>
      <c r="C93" s="10">
        <v>0</v>
      </c>
      <c r="D93" s="10">
        <v>0</v>
      </c>
      <c r="E93" s="10">
        <v>0</v>
      </c>
      <c r="F93" s="10">
        <v>0</v>
      </c>
      <c r="G93" s="10">
        <v>0</v>
      </c>
      <c r="H93" s="10">
        <v>0</v>
      </c>
      <c r="I93" s="10">
        <v>0</v>
      </c>
      <c r="J93" s="10">
        <v>0</v>
      </c>
      <c r="K93" s="10">
        <v>0</v>
      </c>
      <c r="L93" s="10">
        <v>0</v>
      </c>
      <c r="M93" s="10">
        <v>0</v>
      </c>
      <c r="N93" s="10">
        <v>0</v>
      </c>
      <c r="O93" s="10">
        <v>0</v>
      </c>
      <c r="P93" s="10">
        <v>0</v>
      </c>
      <c r="Q93" s="10">
        <v>0</v>
      </c>
      <c r="R93" s="10">
        <v>0</v>
      </c>
      <c r="S93" s="10">
        <v>0</v>
      </c>
      <c r="T93" s="10">
        <v>0</v>
      </c>
      <c r="U93" s="10">
        <v>0</v>
      </c>
      <c r="V93" s="10">
        <v>0</v>
      </c>
      <c r="W93" s="10">
        <v>5825.84</v>
      </c>
    </row>
    <row r="94" spans="1:23" x14ac:dyDescent="0.25">
      <c r="A94" s="4" t="s">
        <v>100</v>
      </c>
      <c r="B94" s="10">
        <v>5444.76</v>
      </c>
      <c r="C94" s="10">
        <v>0</v>
      </c>
      <c r="D94" s="10">
        <v>0</v>
      </c>
      <c r="E94" s="10">
        <v>0</v>
      </c>
      <c r="F94" s="10">
        <v>1480.22</v>
      </c>
      <c r="G94" s="10">
        <v>0</v>
      </c>
      <c r="H94" s="10">
        <v>0</v>
      </c>
      <c r="I94" s="10">
        <v>0</v>
      </c>
      <c r="J94" s="10">
        <v>0</v>
      </c>
      <c r="K94" s="10">
        <v>0</v>
      </c>
      <c r="L94" s="10">
        <v>0</v>
      </c>
      <c r="M94" s="10">
        <v>0</v>
      </c>
      <c r="N94" s="10">
        <v>0</v>
      </c>
      <c r="O94" s="10">
        <v>0</v>
      </c>
      <c r="P94" s="10">
        <v>0</v>
      </c>
      <c r="Q94" s="10">
        <v>0</v>
      </c>
      <c r="R94" s="10">
        <v>0</v>
      </c>
      <c r="S94" s="10">
        <v>0</v>
      </c>
      <c r="T94" s="10">
        <v>0</v>
      </c>
      <c r="U94" s="10">
        <v>0</v>
      </c>
      <c r="V94" s="10">
        <v>0</v>
      </c>
      <c r="W94" s="10">
        <v>6924.98</v>
      </c>
    </row>
    <row r="95" spans="1:23" x14ac:dyDescent="0.25">
      <c r="A95" s="4" t="s">
        <v>101</v>
      </c>
      <c r="B95" s="10">
        <v>3239.71</v>
      </c>
      <c r="C95" s="10">
        <v>0</v>
      </c>
      <c r="D95" s="10">
        <v>0</v>
      </c>
      <c r="E95" s="10">
        <v>0</v>
      </c>
      <c r="F95" s="10">
        <v>0</v>
      </c>
      <c r="G95" s="10">
        <v>0</v>
      </c>
      <c r="H95" s="10">
        <v>0</v>
      </c>
      <c r="I95" s="10">
        <v>0</v>
      </c>
      <c r="J95" s="10">
        <v>0</v>
      </c>
      <c r="K95" s="10">
        <v>0</v>
      </c>
      <c r="L95" s="10">
        <v>0</v>
      </c>
      <c r="M95" s="10">
        <v>0</v>
      </c>
      <c r="N95" s="10">
        <v>0</v>
      </c>
      <c r="O95" s="10">
        <v>0</v>
      </c>
      <c r="P95" s="10">
        <v>0</v>
      </c>
      <c r="Q95" s="10">
        <v>0</v>
      </c>
      <c r="R95" s="10">
        <v>0</v>
      </c>
      <c r="S95" s="10">
        <v>0</v>
      </c>
      <c r="T95" s="10">
        <v>0</v>
      </c>
      <c r="U95" s="10">
        <v>0</v>
      </c>
      <c r="V95" s="10">
        <v>0</v>
      </c>
      <c r="W95" s="10">
        <v>3239.71</v>
      </c>
    </row>
    <row r="96" spans="1:23" x14ac:dyDescent="0.25">
      <c r="A96" s="4" t="s">
        <v>103</v>
      </c>
      <c r="B96" s="10">
        <v>5750.08</v>
      </c>
      <c r="C96" s="10">
        <v>0</v>
      </c>
      <c r="D96" s="10">
        <v>0</v>
      </c>
      <c r="E96" s="10">
        <v>15085.42</v>
      </c>
      <c r="F96" s="10">
        <v>18423.97</v>
      </c>
      <c r="G96" s="10">
        <v>0</v>
      </c>
      <c r="H96" s="10">
        <v>0</v>
      </c>
      <c r="I96" s="10">
        <v>0</v>
      </c>
      <c r="J96" s="10">
        <v>0</v>
      </c>
      <c r="K96" s="10">
        <v>0</v>
      </c>
      <c r="L96" s="10">
        <v>0</v>
      </c>
      <c r="M96" s="10">
        <v>0</v>
      </c>
      <c r="N96" s="10">
        <v>21079.95</v>
      </c>
      <c r="O96" s="10">
        <v>0</v>
      </c>
      <c r="P96" s="10">
        <v>42442.879999999997</v>
      </c>
      <c r="Q96" s="10">
        <v>1564</v>
      </c>
      <c r="R96" s="10">
        <v>0</v>
      </c>
      <c r="S96" s="10">
        <v>0</v>
      </c>
      <c r="T96" s="10">
        <v>2208</v>
      </c>
      <c r="U96" s="10">
        <v>0</v>
      </c>
      <c r="V96" s="10">
        <v>0</v>
      </c>
      <c r="W96" s="10">
        <v>106554.3</v>
      </c>
    </row>
    <row r="97" spans="1:23" x14ac:dyDescent="0.25">
      <c r="A97" s="4" t="s">
        <v>104</v>
      </c>
      <c r="B97" s="10">
        <v>6808.64</v>
      </c>
      <c r="C97" s="10">
        <v>0</v>
      </c>
      <c r="D97" s="10">
        <v>0</v>
      </c>
      <c r="E97" s="10">
        <v>0</v>
      </c>
      <c r="F97" s="10">
        <v>0</v>
      </c>
      <c r="G97" s="10">
        <v>0</v>
      </c>
      <c r="H97" s="10">
        <v>0</v>
      </c>
      <c r="I97" s="10">
        <v>0</v>
      </c>
      <c r="J97" s="10">
        <v>0</v>
      </c>
      <c r="K97" s="10">
        <v>0</v>
      </c>
      <c r="L97" s="10">
        <v>0</v>
      </c>
      <c r="M97" s="10">
        <v>0</v>
      </c>
      <c r="N97" s="10">
        <v>0</v>
      </c>
      <c r="O97" s="10">
        <v>0</v>
      </c>
      <c r="P97" s="10">
        <v>0</v>
      </c>
      <c r="Q97" s="10">
        <v>0</v>
      </c>
      <c r="R97" s="10">
        <v>0</v>
      </c>
      <c r="S97" s="10">
        <v>0</v>
      </c>
      <c r="T97" s="10">
        <v>0</v>
      </c>
      <c r="U97" s="10">
        <v>0</v>
      </c>
      <c r="V97" s="10">
        <v>0</v>
      </c>
      <c r="W97" s="10">
        <v>6808.64</v>
      </c>
    </row>
    <row r="98" spans="1:23" x14ac:dyDescent="0.25">
      <c r="A98" s="4" t="s">
        <v>105</v>
      </c>
      <c r="B98" s="10">
        <v>781.97</v>
      </c>
      <c r="C98" s="10">
        <v>0</v>
      </c>
      <c r="D98" s="10">
        <v>0</v>
      </c>
      <c r="E98" s="10">
        <v>0</v>
      </c>
      <c r="F98" s="10">
        <v>0</v>
      </c>
      <c r="G98" s="10">
        <v>0</v>
      </c>
      <c r="H98" s="10">
        <v>0</v>
      </c>
      <c r="I98" s="10">
        <v>0</v>
      </c>
      <c r="J98" s="10">
        <v>0</v>
      </c>
      <c r="K98" s="10">
        <v>0</v>
      </c>
      <c r="L98" s="10">
        <v>0</v>
      </c>
      <c r="M98" s="10">
        <v>0</v>
      </c>
      <c r="N98" s="10">
        <v>0</v>
      </c>
      <c r="O98" s="10">
        <v>0</v>
      </c>
      <c r="P98" s="10">
        <v>750</v>
      </c>
      <c r="Q98" s="10">
        <v>0</v>
      </c>
      <c r="R98" s="10">
        <v>0</v>
      </c>
      <c r="S98" s="10">
        <v>0</v>
      </c>
      <c r="T98" s="10">
        <v>0</v>
      </c>
      <c r="U98" s="10">
        <v>0</v>
      </c>
      <c r="V98" s="10">
        <v>0</v>
      </c>
      <c r="W98" s="10">
        <v>1531.97</v>
      </c>
    </row>
    <row r="99" spans="1:23" x14ac:dyDescent="0.25">
      <c r="A99" s="4" t="s">
        <v>106</v>
      </c>
      <c r="B99" s="10">
        <v>2694.99</v>
      </c>
      <c r="C99" s="10">
        <v>0</v>
      </c>
      <c r="D99" s="10">
        <v>0</v>
      </c>
      <c r="E99" s="10">
        <v>0</v>
      </c>
      <c r="F99" s="10">
        <v>0</v>
      </c>
      <c r="G99" s="10">
        <v>0</v>
      </c>
      <c r="H99" s="10">
        <v>0</v>
      </c>
      <c r="I99" s="10">
        <v>0</v>
      </c>
      <c r="J99" s="10">
        <v>0</v>
      </c>
      <c r="K99" s="10">
        <v>0</v>
      </c>
      <c r="L99" s="10">
        <v>0</v>
      </c>
      <c r="M99" s="10">
        <v>0</v>
      </c>
      <c r="N99" s="10">
        <v>0</v>
      </c>
      <c r="O99" s="10">
        <v>0</v>
      </c>
      <c r="P99" s="10">
        <v>0</v>
      </c>
      <c r="Q99" s="10">
        <v>0</v>
      </c>
      <c r="R99" s="10">
        <v>0</v>
      </c>
      <c r="S99" s="10">
        <v>0</v>
      </c>
      <c r="T99" s="10">
        <v>0</v>
      </c>
      <c r="U99" s="10">
        <v>0</v>
      </c>
      <c r="V99" s="10">
        <v>0</v>
      </c>
      <c r="W99" s="10">
        <v>2694.99</v>
      </c>
    </row>
    <row r="100" spans="1:23" x14ac:dyDescent="0.25">
      <c r="A100" s="4" t="s">
        <v>107</v>
      </c>
      <c r="B100" s="10">
        <v>19618.099999999999</v>
      </c>
      <c r="C100" s="10">
        <v>0</v>
      </c>
      <c r="D100" s="10">
        <v>0</v>
      </c>
      <c r="E100" s="10">
        <v>0</v>
      </c>
      <c r="F100" s="10">
        <v>0</v>
      </c>
      <c r="G100" s="10">
        <v>0</v>
      </c>
      <c r="H100" s="10">
        <v>0</v>
      </c>
      <c r="I100" s="10">
        <v>0</v>
      </c>
      <c r="J100" s="10">
        <v>0</v>
      </c>
      <c r="K100" s="10">
        <v>0</v>
      </c>
      <c r="L100" s="10">
        <v>0</v>
      </c>
      <c r="M100" s="10">
        <v>0</v>
      </c>
      <c r="N100" s="10">
        <v>0</v>
      </c>
      <c r="O100" s="10">
        <v>0</v>
      </c>
      <c r="P100" s="10">
        <v>0</v>
      </c>
      <c r="Q100" s="10">
        <v>0</v>
      </c>
      <c r="R100" s="10">
        <v>0</v>
      </c>
      <c r="S100" s="10">
        <v>0</v>
      </c>
      <c r="T100" s="10">
        <v>0</v>
      </c>
      <c r="U100" s="10">
        <v>0</v>
      </c>
      <c r="V100" s="10">
        <v>0</v>
      </c>
      <c r="W100" s="10">
        <v>19618.099999999999</v>
      </c>
    </row>
    <row r="101" spans="1:23" x14ac:dyDescent="0.25">
      <c r="A101" s="4" t="s">
        <v>108</v>
      </c>
      <c r="B101" s="10">
        <v>38377.06</v>
      </c>
      <c r="C101" s="10">
        <v>0</v>
      </c>
      <c r="D101" s="10">
        <v>0</v>
      </c>
      <c r="E101" s="10">
        <v>0</v>
      </c>
      <c r="F101" s="10">
        <v>0</v>
      </c>
      <c r="G101" s="10">
        <v>0</v>
      </c>
      <c r="H101" s="10">
        <v>0</v>
      </c>
      <c r="I101" s="10">
        <v>0</v>
      </c>
      <c r="J101" s="10">
        <v>0</v>
      </c>
      <c r="K101" s="10">
        <v>0</v>
      </c>
      <c r="L101" s="10">
        <v>0</v>
      </c>
      <c r="M101" s="10">
        <v>0</v>
      </c>
      <c r="N101" s="10">
        <v>0</v>
      </c>
      <c r="O101" s="10">
        <v>0</v>
      </c>
      <c r="P101" s="10">
        <v>0</v>
      </c>
      <c r="Q101" s="10">
        <v>0</v>
      </c>
      <c r="R101" s="10">
        <v>0</v>
      </c>
      <c r="S101" s="10">
        <v>0</v>
      </c>
      <c r="T101" s="10">
        <v>0</v>
      </c>
      <c r="U101" s="10">
        <v>0</v>
      </c>
      <c r="V101" s="10">
        <v>0</v>
      </c>
      <c r="W101" s="10">
        <v>38377.06</v>
      </c>
    </row>
    <row r="102" spans="1:23" x14ac:dyDescent="0.25">
      <c r="A102" s="4" t="s">
        <v>109</v>
      </c>
      <c r="B102" s="10">
        <v>424.06</v>
      </c>
      <c r="C102" s="10">
        <v>0</v>
      </c>
      <c r="D102" s="10">
        <v>0</v>
      </c>
      <c r="E102" s="10">
        <v>0</v>
      </c>
      <c r="F102" s="10">
        <v>0</v>
      </c>
      <c r="G102" s="10">
        <v>0</v>
      </c>
      <c r="H102" s="10">
        <v>0</v>
      </c>
      <c r="I102" s="10">
        <v>0</v>
      </c>
      <c r="J102" s="10">
        <v>0</v>
      </c>
      <c r="K102" s="10">
        <v>0</v>
      </c>
      <c r="L102" s="10">
        <v>0</v>
      </c>
      <c r="M102" s="10">
        <v>0</v>
      </c>
      <c r="N102" s="10">
        <v>0</v>
      </c>
      <c r="O102" s="10">
        <v>0</v>
      </c>
      <c r="P102" s="10">
        <v>0</v>
      </c>
      <c r="Q102" s="10">
        <v>0</v>
      </c>
      <c r="R102" s="10">
        <v>0</v>
      </c>
      <c r="S102" s="10">
        <v>0</v>
      </c>
      <c r="T102" s="10">
        <v>0</v>
      </c>
      <c r="U102" s="10">
        <v>0</v>
      </c>
      <c r="V102" s="10">
        <v>0</v>
      </c>
      <c r="W102" s="10">
        <v>424.06</v>
      </c>
    </row>
    <row r="103" spans="1:23" x14ac:dyDescent="0.25">
      <c r="A103" s="4" t="s">
        <v>110</v>
      </c>
      <c r="B103" s="10">
        <v>43844.34</v>
      </c>
      <c r="C103" s="10">
        <v>0</v>
      </c>
      <c r="D103" s="10">
        <v>0</v>
      </c>
      <c r="E103" s="10">
        <v>0</v>
      </c>
      <c r="F103" s="10">
        <v>0</v>
      </c>
      <c r="G103" s="10">
        <v>0</v>
      </c>
      <c r="H103" s="10">
        <v>0</v>
      </c>
      <c r="I103" s="10">
        <v>0</v>
      </c>
      <c r="J103" s="10">
        <v>0</v>
      </c>
      <c r="K103" s="10">
        <v>0</v>
      </c>
      <c r="L103" s="10">
        <v>0</v>
      </c>
      <c r="M103" s="10">
        <v>0</v>
      </c>
      <c r="N103" s="10">
        <v>0</v>
      </c>
      <c r="O103" s="10">
        <v>0</v>
      </c>
      <c r="P103" s="10">
        <v>0</v>
      </c>
      <c r="Q103" s="10">
        <v>0</v>
      </c>
      <c r="R103" s="10">
        <v>0</v>
      </c>
      <c r="S103" s="10">
        <v>0</v>
      </c>
      <c r="T103" s="10">
        <v>0</v>
      </c>
      <c r="U103" s="10">
        <v>0</v>
      </c>
      <c r="V103" s="10">
        <v>0</v>
      </c>
      <c r="W103" s="10">
        <v>43844.34</v>
      </c>
    </row>
    <row r="104" spans="1:23" x14ac:dyDescent="0.25">
      <c r="A104" s="4" t="s">
        <v>111</v>
      </c>
      <c r="B104" s="10">
        <v>92.8</v>
      </c>
      <c r="C104" s="10">
        <v>0</v>
      </c>
      <c r="D104" s="10">
        <v>0</v>
      </c>
      <c r="E104" s="10">
        <v>0</v>
      </c>
      <c r="F104" s="10">
        <v>0</v>
      </c>
      <c r="G104" s="10">
        <v>0</v>
      </c>
      <c r="H104" s="10">
        <v>0</v>
      </c>
      <c r="I104" s="10">
        <v>0</v>
      </c>
      <c r="J104" s="10">
        <v>0</v>
      </c>
      <c r="K104" s="10">
        <v>0</v>
      </c>
      <c r="L104" s="10">
        <v>0</v>
      </c>
      <c r="M104" s="10">
        <v>0</v>
      </c>
      <c r="N104" s="10">
        <v>0</v>
      </c>
      <c r="O104" s="10">
        <v>0</v>
      </c>
      <c r="P104" s="10">
        <v>0</v>
      </c>
      <c r="Q104" s="10">
        <v>0</v>
      </c>
      <c r="R104" s="10">
        <v>0</v>
      </c>
      <c r="S104" s="10">
        <v>0</v>
      </c>
      <c r="T104" s="10">
        <v>0</v>
      </c>
      <c r="U104" s="10">
        <v>0</v>
      </c>
      <c r="V104" s="10">
        <v>0</v>
      </c>
      <c r="W104" s="10">
        <v>92.8</v>
      </c>
    </row>
    <row r="105" spans="1:23" x14ac:dyDescent="0.25">
      <c r="A105" s="4" t="s">
        <v>112</v>
      </c>
      <c r="B105" s="10">
        <v>1046.28</v>
      </c>
      <c r="C105" s="10">
        <v>0</v>
      </c>
      <c r="D105" s="10">
        <v>0</v>
      </c>
      <c r="E105" s="10">
        <v>0</v>
      </c>
      <c r="F105" s="10">
        <v>0</v>
      </c>
      <c r="G105" s="10">
        <v>0</v>
      </c>
      <c r="H105" s="10">
        <v>0</v>
      </c>
      <c r="I105" s="10">
        <v>0</v>
      </c>
      <c r="J105" s="10">
        <v>0</v>
      </c>
      <c r="K105" s="10">
        <v>0</v>
      </c>
      <c r="L105" s="10">
        <v>0</v>
      </c>
      <c r="M105" s="10">
        <v>0</v>
      </c>
      <c r="N105" s="10">
        <v>0</v>
      </c>
      <c r="O105" s="10">
        <v>0</v>
      </c>
      <c r="P105" s="10">
        <v>0</v>
      </c>
      <c r="Q105" s="10">
        <v>0</v>
      </c>
      <c r="R105" s="10">
        <v>0</v>
      </c>
      <c r="S105" s="10">
        <v>0</v>
      </c>
      <c r="T105" s="10">
        <v>0</v>
      </c>
      <c r="U105" s="10">
        <v>0</v>
      </c>
      <c r="V105" s="10">
        <v>0</v>
      </c>
      <c r="W105" s="10">
        <v>1046.28</v>
      </c>
    </row>
    <row r="106" spans="1:23" x14ac:dyDescent="0.25">
      <c r="A106" s="4" t="s">
        <v>113</v>
      </c>
      <c r="B106" s="10">
        <v>12232.34</v>
      </c>
      <c r="C106" s="10">
        <v>0</v>
      </c>
      <c r="D106" s="10">
        <v>0</v>
      </c>
      <c r="E106" s="10">
        <v>0</v>
      </c>
      <c r="F106" s="10">
        <v>0</v>
      </c>
      <c r="G106" s="10">
        <v>0</v>
      </c>
      <c r="H106" s="10">
        <v>0</v>
      </c>
      <c r="I106" s="10">
        <v>0</v>
      </c>
      <c r="J106" s="10">
        <v>0</v>
      </c>
      <c r="K106" s="10">
        <v>0</v>
      </c>
      <c r="L106" s="10">
        <v>0</v>
      </c>
      <c r="M106" s="10">
        <v>0</v>
      </c>
      <c r="N106" s="10">
        <v>0</v>
      </c>
      <c r="O106" s="10">
        <v>0</v>
      </c>
      <c r="P106" s="10">
        <v>0</v>
      </c>
      <c r="Q106" s="10">
        <v>0</v>
      </c>
      <c r="R106" s="10">
        <v>0</v>
      </c>
      <c r="S106" s="10">
        <v>0</v>
      </c>
      <c r="T106" s="10">
        <v>0</v>
      </c>
      <c r="U106" s="10">
        <v>0</v>
      </c>
      <c r="V106" s="10">
        <v>0</v>
      </c>
      <c r="W106" s="10">
        <v>12232.34</v>
      </c>
    </row>
    <row r="107" spans="1:23" x14ac:dyDescent="0.25">
      <c r="A107" s="11" t="s">
        <v>114</v>
      </c>
      <c r="B107" s="12">
        <v>329039.63</v>
      </c>
      <c r="C107" s="12">
        <v>0</v>
      </c>
      <c r="D107" s="12">
        <v>0</v>
      </c>
      <c r="E107" s="12">
        <v>15110.46</v>
      </c>
      <c r="F107" s="12">
        <v>19919.62</v>
      </c>
      <c r="G107" s="12">
        <v>0</v>
      </c>
      <c r="H107" s="12">
        <v>6099</v>
      </c>
      <c r="I107" s="12">
        <v>0</v>
      </c>
      <c r="J107" s="12">
        <v>0</v>
      </c>
      <c r="K107" s="12">
        <v>0</v>
      </c>
      <c r="L107" s="12">
        <v>18592.53</v>
      </c>
      <c r="M107" s="12">
        <v>0</v>
      </c>
      <c r="N107" s="12">
        <v>21079.95</v>
      </c>
      <c r="O107" s="12">
        <v>0</v>
      </c>
      <c r="P107" s="12">
        <v>43192.88</v>
      </c>
      <c r="Q107" s="12">
        <v>1564</v>
      </c>
      <c r="R107" s="12">
        <v>0</v>
      </c>
      <c r="S107" s="12">
        <v>0</v>
      </c>
      <c r="T107" s="12">
        <v>2208</v>
      </c>
      <c r="U107" s="12">
        <v>0</v>
      </c>
      <c r="V107" s="12">
        <v>0</v>
      </c>
      <c r="W107" s="12">
        <v>456806.07</v>
      </c>
    </row>
    <row r="108" spans="1:23" x14ac:dyDescent="0.25">
      <c r="A108" s="5" t="s">
        <v>115</v>
      </c>
      <c r="B108" s="5" t="s">
        <v>28</v>
      </c>
      <c r="C108" s="5" t="s">
        <v>28</v>
      </c>
      <c r="D108" s="5" t="s">
        <v>28</v>
      </c>
      <c r="E108" s="5" t="s">
        <v>28</v>
      </c>
      <c r="F108" s="5" t="s">
        <v>28</v>
      </c>
      <c r="G108" s="5" t="s">
        <v>28</v>
      </c>
      <c r="H108" s="5" t="s">
        <v>28</v>
      </c>
      <c r="I108" s="5" t="s">
        <v>28</v>
      </c>
      <c r="J108" s="5" t="s">
        <v>28</v>
      </c>
      <c r="K108" s="5" t="s">
        <v>28</v>
      </c>
      <c r="L108" s="5" t="s">
        <v>28</v>
      </c>
      <c r="M108" s="5" t="s">
        <v>28</v>
      </c>
      <c r="N108" s="5" t="s">
        <v>28</v>
      </c>
      <c r="O108" s="5" t="s">
        <v>28</v>
      </c>
      <c r="P108" s="5" t="s">
        <v>28</v>
      </c>
      <c r="Q108" s="5" t="s">
        <v>28</v>
      </c>
      <c r="R108" s="5" t="s">
        <v>28</v>
      </c>
      <c r="S108" s="5" t="s">
        <v>28</v>
      </c>
      <c r="T108" s="5" t="s">
        <v>28</v>
      </c>
      <c r="U108" s="5" t="s">
        <v>28</v>
      </c>
      <c r="V108" s="5" t="s">
        <v>28</v>
      </c>
      <c r="W108" s="5" t="s">
        <v>28</v>
      </c>
    </row>
    <row r="109" spans="1:23" x14ac:dyDescent="0.25">
      <c r="A109" s="4" t="s">
        <v>116</v>
      </c>
      <c r="B109" s="10">
        <v>798.97</v>
      </c>
      <c r="C109" s="10">
        <v>0</v>
      </c>
      <c r="D109" s="10">
        <v>0</v>
      </c>
      <c r="E109" s="10">
        <v>0</v>
      </c>
      <c r="F109" s="10">
        <v>0</v>
      </c>
      <c r="G109" s="10">
        <v>0</v>
      </c>
      <c r="H109" s="10">
        <v>0</v>
      </c>
      <c r="I109" s="10">
        <v>0</v>
      </c>
      <c r="J109" s="10">
        <v>0</v>
      </c>
      <c r="K109" s="10">
        <v>0</v>
      </c>
      <c r="L109" s="10">
        <v>0</v>
      </c>
      <c r="M109" s="10">
        <v>0</v>
      </c>
      <c r="N109" s="10">
        <v>0</v>
      </c>
      <c r="O109" s="10">
        <v>0</v>
      </c>
      <c r="P109" s="10">
        <v>0</v>
      </c>
      <c r="Q109" s="10">
        <v>0</v>
      </c>
      <c r="R109" s="10">
        <v>0</v>
      </c>
      <c r="S109" s="10">
        <v>0</v>
      </c>
      <c r="T109" s="10">
        <v>0</v>
      </c>
      <c r="U109" s="10">
        <v>0</v>
      </c>
      <c r="V109" s="10">
        <v>0</v>
      </c>
      <c r="W109" s="10">
        <v>798.97</v>
      </c>
    </row>
    <row r="110" spans="1:23" x14ac:dyDescent="0.25">
      <c r="A110" s="11" t="s">
        <v>117</v>
      </c>
      <c r="B110" s="12">
        <v>798.97</v>
      </c>
      <c r="C110" s="12">
        <v>0</v>
      </c>
      <c r="D110" s="12">
        <v>0</v>
      </c>
      <c r="E110" s="12">
        <v>0</v>
      </c>
      <c r="F110" s="12">
        <v>0</v>
      </c>
      <c r="G110" s="12">
        <v>0</v>
      </c>
      <c r="H110" s="12">
        <v>0</v>
      </c>
      <c r="I110" s="12">
        <v>0</v>
      </c>
      <c r="J110" s="12">
        <v>0</v>
      </c>
      <c r="K110" s="12">
        <v>0</v>
      </c>
      <c r="L110" s="12">
        <v>0</v>
      </c>
      <c r="M110" s="12">
        <v>0</v>
      </c>
      <c r="N110" s="12">
        <v>0</v>
      </c>
      <c r="O110" s="12">
        <v>0</v>
      </c>
      <c r="P110" s="12">
        <v>0</v>
      </c>
      <c r="Q110" s="12">
        <v>0</v>
      </c>
      <c r="R110" s="12">
        <v>0</v>
      </c>
      <c r="S110" s="12">
        <v>0</v>
      </c>
      <c r="T110" s="12">
        <v>0</v>
      </c>
      <c r="U110" s="12">
        <v>0</v>
      </c>
      <c r="V110" s="12">
        <v>0</v>
      </c>
      <c r="W110" s="12">
        <v>798.97</v>
      </c>
    </row>
    <row r="111" spans="1:23" x14ac:dyDescent="0.25">
      <c r="A111" s="5" t="s">
        <v>118</v>
      </c>
      <c r="B111" s="5" t="s">
        <v>28</v>
      </c>
      <c r="C111" s="5" t="s">
        <v>28</v>
      </c>
      <c r="D111" s="5" t="s">
        <v>28</v>
      </c>
      <c r="E111" s="5" t="s">
        <v>28</v>
      </c>
      <c r="F111" s="5" t="s">
        <v>28</v>
      </c>
      <c r="G111" s="5" t="s">
        <v>28</v>
      </c>
      <c r="H111" s="5" t="s">
        <v>28</v>
      </c>
      <c r="I111" s="5" t="s">
        <v>28</v>
      </c>
      <c r="J111" s="5" t="s">
        <v>28</v>
      </c>
      <c r="K111" s="5" t="s">
        <v>28</v>
      </c>
      <c r="L111" s="5" t="s">
        <v>28</v>
      </c>
      <c r="M111" s="5" t="s">
        <v>28</v>
      </c>
      <c r="N111" s="5" t="s">
        <v>28</v>
      </c>
      <c r="O111" s="5" t="s">
        <v>28</v>
      </c>
      <c r="P111" s="5" t="s">
        <v>28</v>
      </c>
      <c r="Q111" s="5" t="s">
        <v>28</v>
      </c>
      <c r="R111" s="5" t="s">
        <v>28</v>
      </c>
      <c r="S111" s="5" t="s">
        <v>28</v>
      </c>
      <c r="T111" s="5" t="s">
        <v>28</v>
      </c>
      <c r="U111" s="5" t="s">
        <v>28</v>
      </c>
      <c r="V111" s="5" t="s">
        <v>28</v>
      </c>
      <c r="W111" s="5" t="s">
        <v>28</v>
      </c>
    </row>
    <row r="112" spans="1:23" x14ac:dyDescent="0.25">
      <c r="A112" s="4" t="s">
        <v>119</v>
      </c>
      <c r="B112" s="10">
        <v>3988.72</v>
      </c>
      <c r="C112" s="10">
        <v>0</v>
      </c>
      <c r="D112" s="10">
        <v>0</v>
      </c>
      <c r="E112" s="10">
        <v>0</v>
      </c>
      <c r="F112" s="10">
        <v>0</v>
      </c>
      <c r="G112" s="10">
        <v>0</v>
      </c>
      <c r="H112" s="10">
        <v>0</v>
      </c>
      <c r="I112" s="10">
        <v>0</v>
      </c>
      <c r="J112" s="10">
        <v>0</v>
      </c>
      <c r="K112" s="10">
        <v>0</v>
      </c>
      <c r="L112" s="10">
        <v>0</v>
      </c>
      <c r="M112" s="10">
        <v>0</v>
      </c>
      <c r="N112" s="10">
        <v>0</v>
      </c>
      <c r="O112" s="10">
        <v>0</v>
      </c>
      <c r="P112" s="10">
        <v>0</v>
      </c>
      <c r="Q112" s="10">
        <v>0</v>
      </c>
      <c r="R112" s="10">
        <v>0</v>
      </c>
      <c r="S112" s="10">
        <v>0</v>
      </c>
      <c r="T112" s="10">
        <v>0</v>
      </c>
      <c r="U112" s="10">
        <v>0</v>
      </c>
      <c r="V112" s="10">
        <v>0</v>
      </c>
      <c r="W112" s="10">
        <v>3988.72</v>
      </c>
    </row>
    <row r="113" spans="1:23" x14ac:dyDescent="0.25">
      <c r="A113" s="11" t="s">
        <v>120</v>
      </c>
      <c r="B113" s="12">
        <v>3988.72</v>
      </c>
      <c r="C113" s="12">
        <v>0</v>
      </c>
      <c r="D113" s="12">
        <v>0</v>
      </c>
      <c r="E113" s="12">
        <v>0</v>
      </c>
      <c r="F113" s="12">
        <v>0</v>
      </c>
      <c r="G113" s="12">
        <v>0</v>
      </c>
      <c r="H113" s="12">
        <v>0</v>
      </c>
      <c r="I113" s="12">
        <v>0</v>
      </c>
      <c r="J113" s="12">
        <v>0</v>
      </c>
      <c r="K113" s="12">
        <v>0</v>
      </c>
      <c r="L113" s="12">
        <v>0</v>
      </c>
      <c r="M113" s="12">
        <v>0</v>
      </c>
      <c r="N113" s="12">
        <v>0</v>
      </c>
      <c r="O113" s="12">
        <v>0</v>
      </c>
      <c r="P113" s="12">
        <v>0</v>
      </c>
      <c r="Q113" s="12">
        <v>0</v>
      </c>
      <c r="R113" s="12">
        <v>0</v>
      </c>
      <c r="S113" s="12">
        <v>0</v>
      </c>
      <c r="T113" s="12">
        <v>0</v>
      </c>
      <c r="U113" s="12">
        <v>0</v>
      </c>
      <c r="V113" s="12">
        <v>0</v>
      </c>
      <c r="W113" s="12">
        <v>3988.72</v>
      </c>
    </row>
    <row r="114" spans="1:23" x14ac:dyDescent="0.25">
      <c r="A114" s="16" t="s">
        <v>8</v>
      </c>
      <c r="B114" s="16"/>
      <c r="C114" s="16"/>
      <c r="D114" s="16"/>
      <c r="E114" s="16"/>
      <c r="F114" s="16"/>
      <c r="G114" s="16"/>
      <c r="H114" s="16"/>
      <c r="I114" s="16"/>
      <c r="J114" s="16"/>
      <c r="K114" s="16"/>
      <c r="L114" s="16"/>
      <c r="M114" s="16"/>
      <c r="N114" s="16"/>
      <c r="O114" s="16"/>
      <c r="P114" s="16"/>
      <c r="Q114" s="16"/>
      <c r="R114" s="16"/>
      <c r="S114" s="16"/>
      <c r="T114" s="16"/>
      <c r="U114" s="16"/>
      <c r="V114" s="16"/>
      <c r="W114" s="16"/>
    </row>
    <row r="115" spans="1:23" x14ac:dyDescent="0.25">
      <c r="A115" s="11" t="s">
        <v>121</v>
      </c>
      <c r="B115" s="12">
        <v>376703.91</v>
      </c>
      <c r="C115" s="12">
        <v>0</v>
      </c>
      <c r="D115" s="12">
        <v>0</v>
      </c>
      <c r="E115" s="12">
        <v>19200.419999999998</v>
      </c>
      <c r="F115" s="12">
        <v>21903.71</v>
      </c>
      <c r="G115" s="12">
        <v>0</v>
      </c>
      <c r="H115" s="12">
        <v>6099</v>
      </c>
      <c r="I115" s="12">
        <v>2.73</v>
      </c>
      <c r="J115" s="12">
        <v>22701.07</v>
      </c>
      <c r="K115" s="12">
        <v>1225.01</v>
      </c>
      <c r="L115" s="12">
        <v>19044</v>
      </c>
      <c r="M115" s="12">
        <v>14567.69</v>
      </c>
      <c r="N115" s="12">
        <v>21079.95</v>
      </c>
      <c r="O115" s="12">
        <v>0</v>
      </c>
      <c r="P115" s="12">
        <v>52488.4</v>
      </c>
      <c r="Q115" s="12">
        <v>1564</v>
      </c>
      <c r="R115" s="12">
        <v>849</v>
      </c>
      <c r="S115" s="12">
        <v>7.04</v>
      </c>
      <c r="T115" s="12">
        <v>2208</v>
      </c>
      <c r="U115" s="12">
        <v>0</v>
      </c>
      <c r="V115" s="12">
        <v>358</v>
      </c>
      <c r="W115" s="12">
        <v>560001.93000000005</v>
      </c>
    </row>
    <row r="116" spans="1:23" x14ac:dyDescent="0.25">
      <c r="A116" s="16" t="s">
        <v>8</v>
      </c>
      <c r="B116" s="16"/>
      <c r="C116" s="16"/>
      <c r="D116" s="16"/>
      <c r="E116" s="16"/>
      <c r="F116" s="16"/>
      <c r="G116" s="16"/>
      <c r="H116" s="16"/>
      <c r="I116" s="16"/>
      <c r="J116" s="16"/>
      <c r="K116" s="16"/>
      <c r="L116" s="16"/>
      <c r="M116" s="16"/>
      <c r="N116" s="16"/>
      <c r="O116" s="16"/>
      <c r="P116" s="16"/>
      <c r="Q116" s="16"/>
      <c r="R116" s="16"/>
      <c r="S116" s="16"/>
      <c r="T116" s="16"/>
      <c r="U116" s="16"/>
      <c r="V116" s="16"/>
      <c r="W116" s="16"/>
    </row>
    <row r="117" spans="1:23" x14ac:dyDescent="0.25">
      <c r="A117" s="11" t="s">
        <v>122</v>
      </c>
      <c r="B117" s="13">
        <v>1008074.21</v>
      </c>
      <c r="C117" s="13">
        <v>27704.11</v>
      </c>
      <c r="D117" s="13">
        <v>24284</v>
      </c>
      <c r="E117" s="13">
        <v>30048</v>
      </c>
      <c r="F117" s="13">
        <v>21903.71</v>
      </c>
      <c r="G117" s="13">
        <v>1735</v>
      </c>
      <c r="H117" s="13">
        <v>6099</v>
      </c>
      <c r="I117" s="13">
        <v>2.73</v>
      </c>
      <c r="J117" s="13">
        <v>22701.07</v>
      </c>
      <c r="K117" s="13">
        <v>99142.59</v>
      </c>
      <c r="L117" s="13">
        <v>19044</v>
      </c>
      <c r="M117" s="13">
        <v>14567.69</v>
      </c>
      <c r="N117" s="13">
        <v>156532.62</v>
      </c>
      <c r="O117" s="13">
        <v>10138.049999999999</v>
      </c>
      <c r="P117" s="13">
        <v>110046.93</v>
      </c>
      <c r="Q117" s="13">
        <v>35803.99</v>
      </c>
      <c r="R117" s="13">
        <v>849</v>
      </c>
      <c r="S117" s="13">
        <v>7.04</v>
      </c>
      <c r="T117" s="13">
        <v>22479.200000000001</v>
      </c>
      <c r="U117" s="19">
        <v>86192.77</v>
      </c>
      <c r="V117" s="13">
        <v>358</v>
      </c>
      <c r="W117" s="13">
        <v>1697713.71</v>
      </c>
    </row>
    <row r="118" spans="1:23" x14ac:dyDescent="0.25">
      <c r="A118" s="5" t="s">
        <v>123</v>
      </c>
      <c r="B118" s="14" t="s">
        <v>28</v>
      </c>
      <c r="C118" s="14" t="s">
        <v>28</v>
      </c>
      <c r="D118" s="14" t="s">
        <v>28</v>
      </c>
      <c r="E118" s="14" t="s">
        <v>28</v>
      </c>
      <c r="F118" s="14" t="s">
        <v>28</v>
      </c>
      <c r="G118" s="14" t="s">
        <v>28</v>
      </c>
      <c r="H118" s="14" t="s">
        <v>28</v>
      </c>
      <c r="I118" s="14" t="s">
        <v>28</v>
      </c>
      <c r="J118" s="14" t="s">
        <v>28</v>
      </c>
      <c r="K118" s="14" t="s">
        <v>28</v>
      </c>
      <c r="L118" s="14" t="s">
        <v>28</v>
      </c>
      <c r="M118" s="14" t="s">
        <v>28</v>
      </c>
      <c r="N118" s="14" t="s">
        <v>28</v>
      </c>
      <c r="O118" s="14" t="s">
        <v>28</v>
      </c>
      <c r="P118" s="14" t="s">
        <v>28</v>
      </c>
      <c r="Q118" s="14" t="s">
        <v>28</v>
      </c>
      <c r="R118" s="14" t="s">
        <v>28</v>
      </c>
      <c r="S118" s="14" t="s">
        <v>28</v>
      </c>
      <c r="T118" s="14" t="s">
        <v>28</v>
      </c>
      <c r="U118" s="14" t="s">
        <v>28</v>
      </c>
      <c r="V118" s="14" t="s">
        <v>28</v>
      </c>
      <c r="W118" s="14" t="s">
        <v>28</v>
      </c>
    </row>
    <row r="119" spans="1:23" x14ac:dyDescent="0.25">
      <c r="A119" s="11" t="s">
        <v>124</v>
      </c>
      <c r="B119" s="4" t="s">
        <v>125</v>
      </c>
      <c r="C119" s="4" t="s">
        <v>125</v>
      </c>
      <c r="D119" s="4" t="s">
        <v>125</v>
      </c>
      <c r="E119" s="4" t="s">
        <v>125</v>
      </c>
      <c r="F119" s="4" t="s">
        <v>125</v>
      </c>
      <c r="G119" s="4" t="s">
        <v>125</v>
      </c>
      <c r="H119" s="4" t="s">
        <v>125</v>
      </c>
      <c r="I119" s="4" t="s">
        <v>125</v>
      </c>
      <c r="J119" s="4" t="s">
        <v>125</v>
      </c>
      <c r="K119" s="4" t="s">
        <v>125</v>
      </c>
      <c r="L119" s="4" t="s">
        <v>125</v>
      </c>
      <c r="M119" s="4" t="s">
        <v>125</v>
      </c>
      <c r="N119" s="4" t="s">
        <v>125</v>
      </c>
      <c r="O119" s="4" t="s">
        <v>125</v>
      </c>
      <c r="P119" s="4" t="s">
        <v>125</v>
      </c>
      <c r="Q119" s="4" t="s">
        <v>125</v>
      </c>
      <c r="R119" s="4" t="s">
        <v>125</v>
      </c>
      <c r="S119" s="4" t="s">
        <v>125</v>
      </c>
      <c r="T119" s="4" t="s">
        <v>125</v>
      </c>
      <c r="U119" s="4" t="s">
        <v>125</v>
      </c>
      <c r="V119" s="4" t="s">
        <v>125</v>
      </c>
      <c r="W119" s="4" t="s">
        <v>125</v>
      </c>
    </row>
    <row r="120" spans="1:23" x14ac:dyDescent="0.25">
      <c r="A120" s="4" t="s">
        <v>126</v>
      </c>
      <c r="B120" s="10">
        <v>-59112.24</v>
      </c>
      <c r="C120" s="10">
        <v>0</v>
      </c>
      <c r="D120" s="10">
        <v>0</v>
      </c>
      <c r="E120" s="10">
        <v>0</v>
      </c>
      <c r="F120" s="10">
        <v>40.71</v>
      </c>
      <c r="G120" s="10">
        <v>0</v>
      </c>
      <c r="H120" s="10">
        <v>0</v>
      </c>
      <c r="I120" s="10">
        <v>2.73</v>
      </c>
      <c r="J120" s="10">
        <v>12701.07</v>
      </c>
      <c r="K120" s="10">
        <v>9793.59</v>
      </c>
      <c r="L120" s="10">
        <v>0</v>
      </c>
      <c r="M120" s="10">
        <v>0</v>
      </c>
      <c r="N120" s="10">
        <v>10040.370000000001</v>
      </c>
      <c r="O120" s="10">
        <v>412.05</v>
      </c>
      <c r="P120" s="10">
        <v>0</v>
      </c>
      <c r="Q120" s="10">
        <v>16774.990000000002</v>
      </c>
      <c r="R120" s="10">
        <v>0</v>
      </c>
      <c r="S120" s="10">
        <v>0</v>
      </c>
      <c r="T120" s="10">
        <v>9346.73</v>
      </c>
      <c r="U120" s="10">
        <v>0</v>
      </c>
      <c r="V120" s="10">
        <v>0</v>
      </c>
      <c r="W120" s="10">
        <v>0</v>
      </c>
    </row>
    <row r="121" spans="1:23" x14ac:dyDescent="0.25">
      <c r="A121" s="11" t="s">
        <v>127</v>
      </c>
      <c r="B121" s="13">
        <v>59112.24</v>
      </c>
      <c r="C121" s="13">
        <v>0</v>
      </c>
      <c r="D121" s="13">
        <v>0</v>
      </c>
      <c r="E121" s="13">
        <v>0</v>
      </c>
      <c r="F121" s="13">
        <v>-40.71</v>
      </c>
      <c r="G121" s="13">
        <v>0</v>
      </c>
      <c r="H121" s="13">
        <v>0</v>
      </c>
      <c r="I121" s="13">
        <v>-2.73</v>
      </c>
      <c r="J121" s="13">
        <v>-12701.07</v>
      </c>
      <c r="K121" s="13">
        <v>-9793.59</v>
      </c>
      <c r="L121" s="13">
        <v>0</v>
      </c>
      <c r="M121" s="13">
        <v>0</v>
      </c>
      <c r="N121" s="13">
        <v>-10040.370000000001</v>
      </c>
      <c r="O121" s="13">
        <v>-412.05</v>
      </c>
      <c r="P121" s="13">
        <v>0</v>
      </c>
      <c r="Q121" s="13">
        <v>-16774.990000000002</v>
      </c>
      <c r="R121" s="13">
        <v>0</v>
      </c>
      <c r="S121" s="13">
        <v>0</v>
      </c>
      <c r="T121" s="13">
        <v>-9346.73</v>
      </c>
      <c r="U121" s="13">
        <v>0</v>
      </c>
      <c r="V121" s="13">
        <v>0</v>
      </c>
      <c r="W121" s="13">
        <v>0</v>
      </c>
    </row>
    <row r="122" spans="1:23" x14ac:dyDescent="0.25">
      <c r="A122" s="16" t="s">
        <v>8</v>
      </c>
      <c r="B122" s="16"/>
      <c r="C122" s="16"/>
      <c r="D122" s="16"/>
      <c r="E122" s="16"/>
      <c r="F122" s="16"/>
      <c r="G122" s="16"/>
      <c r="H122" s="16"/>
      <c r="I122" s="16"/>
      <c r="J122" s="16"/>
      <c r="K122" s="16"/>
      <c r="L122" s="16"/>
      <c r="M122" s="16"/>
      <c r="N122" s="16"/>
      <c r="O122" s="16"/>
      <c r="P122" s="16"/>
      <c r="Q122" s="16"/>
      <c r="R122" s="16"/>
      <c r="S122" s="16"/>
      <c r="T122" s="16"/>
      <c r="U122" s="16"/>
      <c r="V122" s="16"/>
      <c r="W122" s="16"/>
    </row>
    <row r="123" spans="1:23" ht="13.8" thickBot="1" x14ac:dyDescent="0.3">
      <c r="A123" s="5" t="s">
        <v>128</v>
      </c>
      <c r="B123" s="15">
        <v>462858.42</v>
      </c>
      <c r="C123" s="15">
        <v>0</v>
      </c>
      <c r="D123" s="15">
        <v>0</v>
      </c>
      <c r="E123" s="15">
        <v>0</v>
      </c>
      <c r="F123" s="15">
        <v>0</v>
      </c>
      <c r="G123" s="15">
        <v>0</v>
      </c>
      <c r="H123" s="15">
        <v>0</v>
      </c>
      <c r="I123" s="15">
        <v>0</v>
      </c>
      <c r="J123" s="15">
        <v>0</v>
      </c>
      <c r="K123" s="15">
        <v>0</v>
      </c>
      <c r="L123" s="15">
        <v>0</v>
      </c>
      <c r="M123" s="15">
        <v>0</v>
      </c>
      <c r="N123" s="15">
        <v>0</v>
      </c>
      <c r="O123" s="15">
        <v>0</v>
      </c>
      <c r="P123" s="15">
        <v>0</v>
      </c>
      <c r="Q123" s="15">
        <v>0</v>
      </c>
      <c r="R123" s="15">
        <v>0</v>
      </c>
      <c r="S123" s="15">
        <v>0</v>
      </c>
      <c r="T123" s="15">
        <v>0</v>
      </c>
      <c r="U123" s="15">
        <v>0</v>
      </c>
      <c r="V123" s="15">
        <v>0</v>
      </c>
      <c r="W123" s="15">
        <v>462858.42</v>
      </c>
    </row>
    <row r="124" spans="1:23" ht="13.8" thickTop="1" x14ac:dyDescent="0.25">
      <c r="A124" s="2" t="s">
        <v>8</v>
      </c>
    </row>
    <row r="125" spans="1:23" x14ac:dyDescent="0.25">
      <c r="A125" s="2" t="s">
        <v>8</v>
      </c>
    </row>
    <row r="126" spans="1:23" x14ac:dyDescent="0.25">
      <c r="A126" s="4" t="s">
        <v>129</v>
      </c>
    </row>
    <row r="127" spans="1:23" x14ac:dyDescent="0.25">
      <c r="A127" s="4" t="s">
        <v>131</v>
      </c>
    </row>
  </sheetData>
  <pageMargins left="0.75" right="0.75" top="1" bottom="1" header="0.5" footer="0.5"/>
  <pageSetup orientation="portrait" horizontalDpi="300" verticalDpi="30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C158F-4F44-4B27-8CC1-7E41B772A486}">
  <sheetPr codeName="Sheet2"/>
  <dimension ref="A1:I126"/>
  <sheetViews>
    <sheetView showGridLines="0" topLeftCell="A54" workbookViewId="0">
      <selection activeCell="N69" sqref="N69"/>
    </sheetView>
  </sheetViews>
  <sheetFormatPr defaultColWidth="9.109375" defaultRowHeight="14.4" x14ac:dyDescent="0.3"/>
  <cols>
    <col min="1" max="1" width="17.44140625" style="20" bestFit="1" customWidth="1"/>
    <col min="2" max="3" width="36.5546875" style="20" bestFit="1" customWidth="1"/>
    <col min="4" max="4" width="12.33203125" style="20" bestFit="1" customWidth="1"/>
    <col min="5" max="5" width="10.109375" style="20" bestFit="1" customWidth="1"/>
    <col min="6" max="6" width="5.44140625" style="20" bestFit="1" customWidth="1"/>
    <col min="7" max="8" width="12.5546875" style="20" bestFit="1" customWidth="1"/>
    <col min="9" max="9" width="12.33203125" style="20" bestFit="1" customWidth="1"/>
    <col min="10" max="16384" width="9.109375" style="20"/>
  </cols>
  <sheetData>
    <row r="1" spans="1:9" x14ac:dyDescent="0.3">
      <c r="A1" s="33" t="s">
        <v>195</v>
      </c>
      <c r="B1" s="35" t="s">
        <v>194</v>
      </c>
    </row>
    <row r="2" spans="1:9" x14ac:dyDescent="0.3">
      <c r="A2" s="33" t="s">
        <v>193</v>
      </c>
      <c r="B2" s="35" t="s">
        <v>192</v>
      </c>
      <c r="C2" s="36"/>
      <c r="D2" s="36"/>
      <c r="E2" s="36"/>
    </row>
    <row r="3" spans="1:9" x14ac:dyDescent="0.3">
      <c r="A3" s="33" t="s">
        <v>2</v>
      </c>
      <c r="B3" s="35" t="s">
        <v>3</v>
      </c>
    </row>
    <row r="4" spans="1:9" x14ac:dyDescent="0.3">
      <c r="A4" s="33" t="s">
        <v>191</v>
      </c>
      <c r="B4" s="34">
        <v>45108</v>
      </c>
    </row>
    <row r="5" spans="1:9" x14ac:dyDescent="0.3">
      <c r="A5" s="33" t="s">
        <v>190</v>
      </c>
      <c r="B5" s="34">
        <v>45473</v>
      </c>
    </row>
    <row r="6" spans="1:9" ht="27.6" x14ac:dyDescent="0.3">
      <c r="A6" s="33" t="s">
        <v>189</v>
      </c>
      <c r="B6" s="32" t="s">
        <v>188</v>
      </c>
    </row>
    <row r="7" spans="1:9" x14ac:dyDescent="0.3">
      <c r="A7" s="33" t="s">
        <v>6</v>
      </c>
      <c r="B7" s="32" t="s">
        <v>7</v>
      </c>
    </row>
    <row r="8" spans="1:9" x14ac:dyDescent="0.3">
      <c r="A8" s="31" t="s">
        <v>187</v>
      </c>
      <c r="B8" s="31" t="s">
        <v>186</v>
      </c>
      <c r="C8" s="31" t="s">
        <v>185</v>
      </c>
      <c r="D8" s="31" t="s">
        <v>184</v>
      </c>
      <c r="E8" s="31" t="s">
        <v>183</v>
      </c>
      <c r="F8" s="31" t="s">
        <v>182</v>
      </c>
      <c r="G8" s="30" t="s">
        <v>181</v>
      </c>
      <c r="H8" s="30" t="s">
        <v>180</v>
      </c>
      <c r="I8" s="30" t="s">
        <v>179</v>
      </c>
    </row>
    <row r="9" spans="1:9" x14ac:dyDescent="0.3">
      <c r="A9" s="22" t="s">
        <v>248</v>
      </c>
      <c r="B9" s="22"/>
      <c r="C9" s="22"/>
      <c r="D9" s="22"/>
      <c r="E9" s="22"/>
      <c r="F9" s="22"/>
      <c r="G9" s="22"/>
      <c r="H9" s="22"/>
      <c r="I9" s="25">
        <v>0</v>
      </c>
    </row>
    <row r="10" spans="1:9" ht="20.399999999999999" x14ac:dyDescent="0.3">
      <c r="A10" s="28">
        <v>45138</v>
      </c>
      <c r="B10" s="26"/>
      <c r="C10" s="27" t="s">
        <v>247</v>
      </c>
      <c r="D10" s="26" t="s">
        <v>155</v>
      </c>
      <c r="E10" s="26" t="s">
        <v>154</v>
      </c>
      <c r="F10" s="26" t="s">
        <v>153</v>
      </c>
      <c r="G10" s="25">
        <v>144.63999999999999</v>
      </c>
      <c r="H10" s="25"/>
      <c r="I10" s="25">
        <v>144.63999999999999</v>
      </c>
    </row>
    <row r="11" spans="1:9" ht="20.399999999999999" x14ac:dyDescent="0.3">
      <c r="A11" s="28">
        <v>45138</v>
      </c>
      <c r="B11" s="26"/>
      <c r="C11" s="27" t="s">
        <v>247</v>
      </c>
      <c r="D11" s="26" t="s">
        <v>155</v>
      </c>
      <c r="E11" s="26" t="s">
        <v>154</v>
      </c>
      <c r="F11" s="26" t="s">
        <v>153</v>
      </c>
      <c r="G11" s="25">
        <v>180.59</v>
      </c>
      <c r="H11" s="25"/>
      <c r="I11" s="25">
        <v>325.23</v>
      </c>
    </row>
    <row r="12" spans="1:9" ht="20.399999999999999" x14ac:dyDescent="0.3">
      <c r="A12" s="28">
        <v>45138</v>
      </c>
      <c r="B12" s="26"/>
      <c r="C12" s="27" t="s">
        <v>247</v>
      </c>
      <c r="D12" s="26" t="s">
        <v>155</v>
      </c>
      <c r="E12" s="26" t="s">
        <v>154</v>
      </c>
      <c r="F12" s="26" t="s">
        <v>153</v>
      </c>
      <c r="G12" s="25">
        <v>713.13</v>
      </c>
      <c r="H12" s="25"/>
      <c r="I12" s="25">
        <v>1038.3599999999999</v>
      </c>
    </row>
    <row r="13" spans="1:9" ht="20.399999999999999" x14ac:dyDescent="0.3">
      <c r="A13" s="28">
        <v>45169</v>
      </c>
      <c r="B13" s="26"/>
      <c r="C13" s="27" t="s">
        <v>246</v>
      </c>
      <c r="D13" s="26" t="s">
        <v>155</v>
      </c>
      <c r="E13" s="26" t="s">
        <v>154</v>
      </c>
      <c r="F13" s="26" t="s">
        <v>153</v>
      </c>
      <c r="G13" s="25">
        <v>1156.0999999999999</v>
      </c>
      <c r="H13" s="25"/>
      <c r="I13" s="25">
        <v>2194.46</v>
      </c>
    </row>
    <row r="14" spans="1:9" x14ac:dyDescent="0.3">
      <c r="A14" s="28">
        <v>45473</v>
      </c>
      <c r="B14" s="26"/>
      <c r="C14" s="27" t="s">
        <v>216</v>
      </c>
      <c r="D14" s="26" t="s">
        <v>155</v>
      </c>
      <c r="E14" s="26" t="s">
        <v>154</v>
      </c>
      <c r="F14" s="26" t="s">
        <v>153</v>
      </c>
      <c r="G14" s="25">
        <v>53929.99</v>
      </c>
      <c r="H14" s="25"/>
      <c r="I14" s="25">
        <v>56124.45</v>
      </c>
    </row>
    <row r="15" spans="1:9" x14ac:dyDescent="0.3">
      <c r="A15" s="22" t="s">
        <v>245</v>
      </c>
      <c r="B15" s="22"/>
      <c r="C15" s="22"/>
      <c r="D15" s="22"/>
      <c r="E15" s="22"/>
      <c r="F15" s="22"/>
      <c r="G15" s="24">
        <v>56124.45</v>
      </c>
      <c r="H15" s="24">
        <v>0</v>
      </c>
      <c r="I15" s="29">
        <v>56124.45</v>
      </c>
    </row>
    <row r="17" spans="1:9" x14ac:dyDescent="0.3">
      <c r="A17" s="23"/>
      <c r="B17" s="23"/>
      <c r="C17" s="23"/>
      <c r="D17" s="23"/>
      <c r="E17" s="23"/>
      <c r="F17" s="23"/>
      <c r="G17" s="23"/>
      <c r="H17" s="23"/>
      <c r="I17" s="23"/>
    </row>
    <row r="18" spans="1:9" x14ac:dyDescent="0.3">
      <c r="A18" s="22" t="s">
        <v>244</v>
      </c>
      <c r="B18" s="22"/>
      <c r="C18" s="22"/>
      <c r="D18" s="22"/>
      <c r="E18" s="22"/>
      <c r="F18" s="22"/>
      <c r="G18" s="22"/>
      <c r="H18" s="22"/>
      <c r="I18" s="25">
        <v>0</v>
      </c>
    </row>
    <row r="19" spans="1:9" ht="20.399999999999999" x14ac:dyDescent="0.3">
      <c r="A19" s="28">
        <v>45184</v>
      </c>
      <c r="B19" s="26"/>
      <c r="C19" s="27" t="s">
        <v>236</v>
      </c>
      <c r="D19" s="26" t="s">
        <v>155</v>
      </c>
      <c r="E19" s="26" t="s">
        <v>154</v>
      </c>
      <c r="F19" s="26" t="s">
        <v>153</v>
      </c>
      <c r="G19" s="25">
        <v>110.41</v>
      </c>
      <c r="H19" s="25"/>
      <c r="I19" s="25">
        <v>110.41</v>
      </c>
    </row>
    <row r="20" spans="1:9" ht="20.399999999999999" x14ac:dyDescent="0.3">
      <c r="A20" s="28">
        <v>45184</v>
      </c>
      <c r="B20" s="26"/>
      <c r="C20" s="27" t="s">
        <v>226</v>
      </c>
      <c r="D20" s="26" t="s">
        <v>155</v>
      </c>
      <c r="E20" s="26" t="s">
        <v>154</v>
      </c>
      <c r="F20" s="26" t="s">
        <v>153</v>
      </c>
      <c r="G20" s="25">
        <v>51.6</v>
      </c>
      <c r="H20" s="25"/>
      <c r="I20" s="25">
        <v>162.01</v>
      </c>
    </row>
    <row r="21" spans="1:9" x14ac:dyDescent="0.3">
      <c r="A21" s="22" t="s">
        <v>243</v>
      </c>
      <c r="B21" s="22"/>
      <c r="C21" s="22"/>
      <c r="D21" s="22"/>
      <c r="E21" s="22"/>
      <c r="F21" s="22"/>
      <c r="G21" s="24">
        <v>162.01</v>
      </c>
      <c r="H21" s="24">
        <v>0</v>
      </c>
      <c r="I21" s="29">
        <v>162.01</v>
      </c>
    </row>
    <row r="23" spans="1:9" x14ac:dyDescent="0.3">
      <c r="A23" s="23"/>
      <c r="B23" s="23"/>
      <c r="C23" s="23"/>
      <c r="D23" s="23"/>
      <c r="E23" s="23"/>
      <c r="F23" s="23"/>
      <c r="G23" s="23"/>
      <c r="H23" s="23"/>
      <c r="I23" s="23"/>
    </row>
    <row r="24" spans="1:9" x14ac:dyDescent="0.3">
      <c r="A24" s="22" t="s">
        <v>242</v>
      </c>
      <c r="B24" s="22"/>
      <c r="C24" s="22"/>
      <c r="D24" s="22"/>
      <c r="E24" s="22"/>
      <c r="F24" s="22"/>
      <c r="G24" s="22"/>
      <c r="H24" s="22"/>
      <c r="I24" s="25">
        <v>0</v>
      </c>
    </row>
    <row r="25" spans="1:9" ht="20.399999999999999" x14ac:dyDescent="0.3">
      <c r="A25" s="28">
        <v>45199</v>
      </c>
      <c r="B25" s="26"/>
      <c r="C25" s="27" t="s">
        <v>241</v>
      </c>
      <c r="D25" s="26" t="s">
        <v>155</v>
      </c>
      <c r="E25" s="26" t="s">
        <v>154</v>
      </c>
      <c r="F25" s="26" t="s">
        <v>153</v>
      </c>
      <c r="G25" s="25">
        <v>2532.3200000000002</v>
      </c>
      <c r="H25" s="25"/>
      <c r="I25" s="25">
        <v>2532.3200000000002</v>
      </c>
    </row>
    <row r="26" spans="1:9" x14ac:dyDescent="0.3">
      <c r="A26" s="22" t="s">
        <v>240</v>
      </c>
      <c r="B26" s="22"/>
      <c r="C26" s="22"/>
      <c r="D26" s="22"/>
      <c r="E26" s="22"/>
      <c r="F26" s="22"/>
      <c r="G26" s="24">
        <v>2532.3200000000002</v>
      </c>
      <c r="H26" s="24">
        <v>0</v>
      </c>
      <c r="I26" s="29">
        <v>2532.3200000000002</v>
      </c>
    </row>
    <row r="28" spans="1:9" x14ac:dyDescent="0.3">
      <c r="A28" s="23"/>
      <c r="B28" s="23"/>
      <c r="C28" s="23"/>
      <c r="D28" s="23"/>
      <c r="E28" s="23"/>
      <c r="F28" s="23"/>
      <c r="G28" s="23"/>
      <c r="H28" s="23"/>
      <c r="I28" s="23"/>
    </row>
    <row r="29" spans="1:9" x14ac:dyDescent="0.3">
      <c r="A29" s="22" t="s">
        <v>239</v>
      </c>
      <c r="B29" s="22"/>
      <c r="C29" s="22"/>
      <c r="D29" s="22"/>
      <c r="E29" s="22"/>
      <c r="F29" s="22"/>
      <c r="G29" s="22"/>
      <c r="H29" s="22"/>
      <c r="I29" s="25">
        <v>0</v>
      </c>
    </row>
    <row r="30" spans="1:9" ht="20.399999999999999" x14ac:dyDescent="0.3">
      <c r="A30" s="28">
        <v>45184</v>
      </c>
      <c r="B30" s="26"/>
      <c r="C30" s="27" t="s">
        <v>236</v>
      </c>
      <c r="D30" s="26" t="s">
        <v>155</v>
      </c>
      <c r="E30" s="26" t="s">
        <v>154</v>
      </c>
      <c r="F30" s="26" t="s">
        <v>153</v>
      </c>
      <c r="G30" s="25">
        <v>2341.64</v>
      </c>
      <c r="H30" s="25"/>
      <c r="I30" s="25">
        <v>2341.64</v>
      </c>
    </row>
    <row r="31" spans="1:9" x14ac:dyDescent="0.3">
      <c r="A31" s="22" t="s">
        <v>238</v>
      </c>
      <c r="B31" s="22"/>
      <c r="C31" s="22"/>
      <c r="D31" s="22"/>
      <c r="E31" s="22"/>
      <c r="F31" s="22"/>
      <c r="G31" s="24">
        <v>2341.64</v>
      </c>
      <c r="H31" s="24">
        <v>0</v>
      </c>
      <c r="I31" s="29">
        <v>2341.64</v>
      </c>
    </row>
    <row r="33" spans="1:9" x14ac:dyDescent="0.3">
      <c r="A33" s="23"/>
      <c r="B33" s="23"/>
      <c r="C33" s="23"/>
      <c r="D33" s="23"/>
      <c r="E33" s="23"/>
      <c r="F33" s="23"/>
      <c r="G33" s="23"/>
      <c r="H33" s="23"/>
      <c r="I33" s="23"/>
    </row>
    <row r="34" spans="1:9" x14ac:dyDescent="0.3">
      <c r="A34" s="22" t="s">
        <v>237</v>
      </c>
      <c r="B34" s="22"/>
      <c r="C34" s="22"/>
      <c r="D34" s="22"/>
      <c r="E34" s="22"/>
      <c r="F34" s="22"/>
      <c r="G34" s="22"/>
      <c r="H34" s="22"/>
      <c r="I34" s="25">
        <v>0</v>
      </c>
    </row>
    <row r="35" spans="1:9" ht="20.399999999999999" x14ac:dyDescent="0.3">
      <c r="A35" s="28">
        <v>45184</v>
      </c>
      <c r="B35" s="26"/>
      <c r="C35" s="27" t="s">
        <v>236</v>
      </c>
      <c r="D35" s="26" t="s">
        <v>155</v>
      </c>
      <c r="E35" s="26" t="s">
        <v>154</v>
      </c>
      <c r="F35" s="26" t="s">
        <v>153</v>
      </c>
      <c r="G35" s="25">
        <v>5064.63</v>
      </c>
      <c r="H35" s="25"/>
      <c r="I35" s="25">
        <v>5064.63</v>
      </c>
    </row>
    <row r="36" spans="1:9" x14ac:dyDescent="0.3">
      <c r="A36" s="22" t="s">
        <v>235</v>
      </c>
      <c r="B36" s="22"/>
      <c r="C36" s="22"/>
      <c r="D36" s="22"/>
      <c r="E36" s="22"/>
      <c r="F36" s="22"/>
      <c r="G36" s="24">
        <v>5064.63</v>
      </c>
      <c r="H36" s="24">
        <v>0</v>
      </c>
      <c r="I36" s="29">
        <v>5064.63</v>
      </c>
    </row>
    <row r="38" spans="1:9" x14ac:dyDescent="0.3">
      <c r="A38" s="23"/>
      <c r="B38" s="23"/>
      <c r="C38" s="23"/>
      <c r="D38" s="23"/>
      <c r="E38" s="23"/>
      <c r="F38" s="23"/>
      <c r="G38" s="23"/>
      <c r="H38" s="23"/>
      <c r="I38" s="23"/>
    </row>
    <row r="39" spans="1:9" x14ac:dyDescent="0.3">
      <c r="A39" s="22" t="s">
        <v>234</v>
      </c>
      <c r="B39" s="22"/>
      <c r="C39" s="22"/>
      <c r="D39" s="22"/>
      <c r="E39" s="22"/>
      <c r="F39" s="22"/>
      <c r="G39" s="22"/>
      <c r="H39" s="22"/>
      <c r="I39" s="25">
        <v>0</v>
      </c>
    </row>
    <row r="40" spans="1:9" ht="20.399999999999999" x14ac:dyDescent="0.3">
      <c r="A40" s="28">
        <v>45138</v>
      </c>
      <c r="B40" s="26"/>
      <c r="C40" s="27" t="s">
        <v>233</v>
      </c>
      <c r="D40" s="26" t="s">
        <v>155</v>
      </c>
      <c r="E40" s="26" t="s">
        <v>154</v>
      </c>
      <c r="F40" s="26" t="s">
        <v>153</v>
      </c>
      <c r="G40" s="25">
        <v>27.62</v>
      </c>
      <c r="H40" s="25"/>
      <c r="I40" s="25">
        <v>27.62</v>
      </c>
    </row>
    <row r="41" spans="1:9" ht="20.399999999999999" x14ac:dyDescent="0.3">
      <c r="A41" s="28">
        <v>45138</v>
      </c>
      <c r="B41" s="26"/>
      <c r="C41" s="27" t="s">
        <v>233</v>
      </c>
      <c r="D41" s="26" t="s">
        <v>155</v>
      </c>
      <c r="E41" s="26" t="s">
        <v>154</v>
      </c>
      <c r="F41" s="26" t="s">
        <v>153</v>
      </c>
      <c r="G41" s="25">
        <v>34.49</v>
      </c>
      <c r="H41" s="25"/>
      <c r="I41" s="25">
        <v>62.11</v>
      </c>
    </row>
    <row r="42" spans="1:9" ht="20.399999999999999" x14ac:dyDescent="0.3">
      <c r="A42" s="28">
        <v>45138</v>
      </c>
      <c r="B42" s="26"/>
      <c r="C42" s="27" t="s">
        <v>233</v>
      </c>
      <c r="D42" s="26" t="s">
        <v>155</v>
      </c>
      <c r="E42" s="26" t="s">
        <v>154</v>
      </c>
      <c r="F42" s="26" t="s">
        <v>153</v>
      </c>
      <c r="G42" s="25">
        <v>136.22</v>
      </c>
      <c r="H42" s="25"/>
      <c r="I42" s="25">
        <v>198.33</v>
      </c>
    </row>
    <row r="43" spans="1:9" ht="20.399999999999999" x14ac:dyDescent="0.3">
      <c r="A43" s="28">
        <v>45169</v>
      </c>
      <c r="B43" s="26"/>
      <c r="C43" s="27" t="s">
        <v>232</v>
      </c>
      <c r="D43" s="26" t="s">
        <v>155</v>
      </c>
      <c r="E43" s="26" t="s">
        <v>154</v>
      </c>
      <c r="F43" s="26" t="s">
        <v>153</v>
      </c>
      <c r="G43" s="25">
        <v>220.83</v>
      </c>
      <c r="H43" s="25"/>
      <c r="I43" s="25">
        <v>419.16</v>
      </c>
    </row>
    <row r="44" spans="1:9" x14ac:dyDescent="0.3">
      <c r="A44" s="28">
        <v>45473</v>
      </c>
      <c r="B44" s="26"/>
      <c r="C44" s="27" t="s">
        <v>216</v>
      </c>
      <c r="D44" s="26" t="s">
        <v>155</v>
      </c>
      <c r="E44" s="26" t="s">
        <v>154</v>
      </c>
      <c r="F44" s="26" t="s">
        <v>153</v>
      </c>
      <c r="G44" s="25">
        <v>10300.629999999999</v>
      </c>
      <c r="H44" s="25"/>
      <c r="I44" s="25">
        <v>10719.79</v>
      </c>
    </row>
    <row r="45" spans="1:9" x14ac:dyDescent="0.3">
      <c r="A45" s="22" t="s">
        <v>231</v>
      </c>
      <c r="B45" s="22"/>
      <c r="C45" s="22"/>
      <c r="D45" s="22"/>
      <c r="E45" s="22"/>
      <c r="F45" s="22"/>
      <c r="G45" s="24">
        <v>10719.79</v>
      </c>
      <c r="H45" s="24">
        <v>0</v>
      </c>
      <c r="I45" s="29">
        <v>10719.79</v>
      </c>
    </row>
    <row r="47" spans="1:9" x14ac:dyDescent="0.3">
      <c r="A47" s="23"/>
      <c r="B47" s="23"/>
      <c r="C47" s="23"/>
      <c r="D47" s="23"/>
      <c r="E47" s="23"/>
      <c r="F47" s="23"/>
      <c r="G47" s="23"/>
      <c r="H47" s="23"/>
      <c r="I47" s="23"/>
    </row>
    <row r="48" spans="1:9" x14ac:dyDescent="0.3">
      <c r="A48" s="22" t="s">
        <v>230</v>
      </c>
      <c r="B48" s="22"/>
      <c r="C48" s="22"/>
      <c r="D48" s="22"/>
      <c r="E48" s="22"/>
      <c r="F48" s="22"/>
      <c r="G48" s="22"/>
      <c r="H48" s="22"/>
      <c r="I48" s="25">
        <v>0</v>
      </c>
    </row>
    <row r="49" spans="1:9" ht="20.399999999999999" x14ac:dyDescent="0.3">
      <c r="A49" s="28">
        <v>45138</v>
      </c>
      <c r="B49" s="26"/>
      <c r="C49" s="27" t="s">
        <v>229</v>
      </c>
      <c r="D49" s="26" t="s">
        <v>155</v>
      </c>
      <c r="E49" s="26" t="s">
        <v>154</v>
      </c>
      <c r="F49" s="26" t="s">
        <v>153</v>
      </c>
      <c r="G49" s="25">
        <v>2.1</v>
      </c>
      <c r="H49" s="25"/>
      <c r="I49" s="25">
        <v>2.1</v>
      </c>
    </row>
    <row r="50" spans="1:9" ht="20.399999999999999" x14ac:dyDescent="0.3">
      <c r="A50" s="28">
        <v>45138</v>
      </c>
      <c r="B50" s="26"/>
      <c r="C50" s="27" t="s">
        <v>229</v>
      </c>
      <c r="D50" s="26" t="s">
        <v>155</v>
      </c>
      <c r="E50" s="26" t="s">
        <v>154</v>
      </c>
      <c r="F50" s="26" t="s">
        <v>153</v>
      </c>
      <c r="G50" s="25">
        <v>2.62</v>
      </c>
      <c r="H50" s="25"/>
      <c r="I50" s="25">
        <v>4.72</v>
      </c>
    </row>
    <row r="51" spans="1:9" ht="20.399999999999999" x14ac:dyDescent="0.3">
      <c r="A51" s="28">
        <v>45138</v>
      </c>
      <c r="B51" s="26"/>
      <c r="C51" s="27" t="s">
        <v>229</v>
      </c>
      <c r="D51" s="26" t="s">
        <v>155</v>
      </c>
      <c r="E51" s="26" t="s">
        <v>154</v>
      </c>
      <c r="F51" s="26" t="s">
        <v>153</v>
      </c>
      <c r="G51" s="25">
        <v>10.34</v>
      </c>
      <c r="H51" s="25"/>
      <c r="I51" s="25">
        <v>15.06</v>
      </c>
    </row>
    <row r="52" spans="1:9" ht="20.399999999999999" x14ac:dyDescent="0.3">
      <c r="A52" s="28">
        <v>45169</v>
      </c>
      <c r="B52" s="26"/>
      <c r="C52" s="27" t="s">
        <v>228</v>
      </c>
      <c r="D52" s="26" t="s">
        <v>155</v>
      </c>
      <c r="E52" s="26" t="s">
        <v>154</v>
      </c>
      <c r="F52" s="26" t="s">
        <v>153</v>
      </c>
      <c r="G52" s="25">
        <v>16.78</v>
      </c>
      <c r="H52" s="25"/>
      <c r="I52" s="25">
        <v>31.84</v>
      </c>
    </row>
    <row r="53" spans="1:9" ht="20.399999999999999" x14ac:dyDescent="0.3">
      <c r="A53" s="28">
        <v>45184</v>
      </c>
      <c r="B53" s="26"/>
      <c r="C53" s="27" t="s">
        <v>227</v>
      </c>
      <c r="D53" s="26" t="s">
        <v>155</v>
      </c>
      <c r="E53" s="26" t="s">
        <v>154</v>
      </c>
      <c r="F53" s="26" t="s">
        <v>153</v>
      </c>
      <c r="G53" s="25">
        <v>1.6</v>
      </c>
      <c r="H53" s="25"/>
      <c r="I53" s="25">
        <v>33.44</v>
      </c>
    </row>
    <row r="54" spans="1:9" ht="20.399999999999999" x14ac:dyDescent="0.3">
      <c r="A54" s="28">
        <v>45184</v>
      </c>
      <c r="B54" s="26"/>
      <c r="C54" s="27" t="s">
        <v>226</v>
      </c>
      <c r="D54" s="26" t="s">
        <v>155</v>
      </c>
      <c r="E54" s="26" t="s">
        <v>154</v>
      </c>
      <c r="F54" s="26" t="s">
        <v>153</v>
      </c>
      <c r="G54" s="25">
        <v>0.75</v>
      </c>
      <c r="H54" s="25"/>
      <c r="I54" s="25">
        <v>34.19</v>
      </c>
    </row>
    <row r="55" spans="1:9" ht="20.399999999999999" x14ac:dyDescent="0.3">
      <c r="A55" s="28">
        <v>45199</v>
      </c>
      <c r="B55" s="26"/>
      <c r="C55" s="27" t="s">
        <v>225</v>
      </c>
      <c r="D55" s="26" t="s">
        <v>155</v>
      </c>
      <c r="E55" s="26" t="s">
        <v>154</v>
      </c>
      <c r="F55" s="26" t="s">
        <v>153</v>
      </c>
      <c r="G55" s="25">
        <v>36.72</v>
      </c>
      <c r="H55" s="25"/>
      <c r="I55" s="25">
        <v>70.91</v>
      </c>
    </row>
    <row r="56" spans="1:9" x14ac:dyDescent="0.3">
      <c r="A56" s="28">
        <v>45473</v>
      </c>
      <c r="B56" s="26"/>
      <c r="C56" s="27" t="s">
        <v>216</v>
      </c>
      <c r="D56" s="26" t="s">
        <v>155</v>
      </c>
      <c r="E56" s="26" t="s">
        <v>154</v>
      </c>
      <c r="F56" s="26" t="s">
        <v>153</v>
      </c>
      <c r="G56" s="25">
        <v>781.9</v>
      </c>
      <c r="H56" s="25"/>
      <c r="I56" s="25">
        <v>852.81</v>
      </c>
    </row>
    <row r="57" spans="1:9" x14ac:dyDescent="0.3">
      <c r="A57" s="22" t="s">
        <v>224</v>
      </c>
      <c r="B57" s="22"/>
      <c r="C57" s="22"/>
      <c r="D57" s="22"/>
      <c r="E57" s="22"/>
      <c r="F57" s="22"/>
      <c r="G57" s="24">
        <v>852.81</v>
      </c>
      <c r="H57" s="24">
        <v>0</v>
      </c>
      <c r="I57" s="29">
        <v>852.81</v>
      </c>
    </row>
    <row r="59" spans="1:9" x14ac:dyDescent="0.3">
      <c r="A59" s="23"/>
      <c r="B59" s="23"/>
      <c r="C59" s="23"/>
      <c r="D59" s="23"/>
      <c r="E59" s="23"/>
      <c r="F59" s="23"/>
      <c r="G59" s="23"/>
      <c r="H59" s="23"/>
      <c r="I59" s="23"/>
    </row>
    <row r="60" spans="1:9" x14ac:dyDescent="0.3">
      <c r="A60" s="22" t="s">
        <v>223</v>
      </c>
      <c r="B60" s="22"/>
      <c r="C60" s="22"/>
      <c r="D60" s="22"/>
      <c r="E60" s="22"/>
      <c r="F60" s="22"/>
      <c r="G60" s="22"/>
      <c r="H60" s="22"/>
      <c r="I60" s="25">
        <v>0</v>
      </c>
    </row>
    <row r="61" spans="1:9" ht="20.399999999999999" x14ac:dyDescent="0.3">
      <c r="A61" s="28">
        <v>45184</v>
      </c>
      <c r="B61" s="26"/>
      <c r="C61" s="27" t="s">
        <v>222</v>
      </c>
      <c r="D61" s="26" t="s">
        <v>155</v>
      </c>
      <c r="E61" s="26" t="s">
        <v>154</v>
      </c>
      <c r="F61" s="26" t="s">
        <v>153</v>
      </c>
      <c r="G61" s="25">
        <v>145.18</v>
      </c>
      <c r="H61" s="25"/>
      <c r="I61" s="25">
        <v>145.18</v>
      </c>
    </row>
    <row r="62" spans="1:9" ht="20.399999999999999" x14ac:dyDescent="0.3">
      <c r="A62" s="28">
        <v>45184</v>
      </c>
      <c r="B62" s="26"/>
      <c r="C62" s="27" t="s">
        <v>222</v>
      </c>
      <c r="D62" s="26" t="s">
        <v>155</v>
      </c>
      <c r="E62" s="26" t="s">
        <v>154</v>
      </c>
      <c r="F62" s="26" t="s">
        <v>153</v>
      </c>
      <c r="G62" s="25">
        <v>314.01</v>
      </c>
      <c r="H62" s="25"/>
      <c r="I62" s="25">
        <v>459.19</v>
      </c>
    </row>
    <row r="63" spans="1:9" ht="20.399999999999999" x14ac:dyDescent="0.3">
      <c r="A63" s="28">
        <v>45184</v>
      </c>
      <c r="B63" s="26"/>
      <c r="C63" s="27" t="s">
        <v>221</v>
      </c>
      <c r="D63" s="26" t="s">
        <v>155</v>
      </c>
      <c r="E63" s="26" t="s">
        <v>154</v>
      </c>
      <c r="F63" s="26" t="s">
        <v>153</v>
      </c>
      <c r="G63" s="25">
        <v>33.950000000000003</v>
      </c>
      <c r="H63" s="25"/>
      <c r="I63" s="25">
        <v>493.14</v>
      </c>
    </row>
    <row r="64" spans="1:9" ht="20.399999999999999" x14ac:dyDescent="0.3">
      <c r="A64" s="28">
        <v>45184</v>
      </c>
      <c r="B64" s="26"/>
      <c r="C64" s="27" t="s">
        <v>221</v>
      </c>
      <c r="D64" s="26" t="s">
        <v>155</v>
      </c>
      <c r="E64" s="26" t="s">
        <v>154</v>
      </c>
      <c r="F64" s="26" t="s">
        <v>153</v>
      </c>
      <c r="G64" s="25">
        <v>73.44</v>
      </c>
      <c r="H64" s="25"/>
      <c r="I64" s="25">
        <v>566.58000000000004</v>
      </c>
    </row>
    <row r="65" spans="1:9" x14ac:dyDescent="0.3">
      <c r="A65" s="22" t="s">
        <v>220</v>
      </c>
      <c r="B65" s="22"/>
      <c r="C65" s="22"/>
      <c r="D65" s="22"/>
      <c r="E65" s="22"/>
      <c r="F65" s="22"/>
      <c r="G65" s="24">
        <v>566.58000000000004</v>
      </c>
      <c r="H65" s="24">
        <v>0</v>
      </c>
      <c r="I65" s="29">
        <v>566.58000000000004</v>
      </c>
    </row>
    <row r="67" spans="1:9" x14ac:dyDescent="0.3">
      <c r="A67" s="23"/>
      <c r="B67" s="23"/>
      <c r="C67" s="23"/>
      <c r="D67" s="23"/>
      <c r="E67" s="23"/>
      <c r="F67" s="23"/>
      <c r="G67" s="23"/>
      <c r="H67" s="23"/>
      <c r="I67" s="23"/>
    </row>
    <row r="68" spans="1:9" x14ac:dyDescent="0.3">
      <c r="A68" s="22" t="s">
        <v>219</v>
      </c>
      <c r="B68" s="22"/>
      <c r="C68" s="22"/>
      <c r="D68" s="22"/>
      <c r="E68" s="22"/>
      <c r="F68" s="22"/>
      <c r="G68" s="22"/>
      <c r="H68" s="22"/>
      <c r="I68" s="25">
        <v>0</v>
      </c>
    </row>
    <row r="69" spans="1:9" x14ac:dyDescent="0.3">
      <c r="A69" s="28">
        <v>45138</v>
      </c>
      <c r="B69" s="26"/>
      <c r="C69" s="27" t="s">
        <v>218</v>
      </c>
      <c r="D69" s="26" t="s">
        <v>155</v>
      </c>
      <c r="E69" s="26" t="s">
        <v>154</v>
      </c>
      <c r="F69" s="26" t="s">
        <v>153</v>
      </c>
      <c r="G69" s="25">
        <v>96.16</v>
      </c>
      <c r="H69" s="25"/>
      <c r="I69" s="25">
        <v>96.16</v>
      </c>
    </row>
    <row r="70" spans="1:9" x14ac:dyDescent="0.3">
      <c r="A70" s="28">
        <v>45138</v>
      </c>
      <c r="B70" s="26"/>
      <c r="C70" s="27" t="s">
        <v>218</v>
      </c>
      <c r="D70" s="26" t="s">
        <v>155</v>
      </c>
      <c r="E70" s="26" t="s">
        <v>154</v>
      </c>
      <c r="F70" s="26" t="s">
        <v>153</v>
      </c>
      <c r="G70" s="25">
        <v>120.06</v>
      </c>
      <c r="H70" s="25"/>
      <c r="I70" s="25">
        <v>216.22</v>
      </c>
    </row>
    <row r="71" spans="1:9" x14ac:dyDescent="0.3">
      <c r="A71" s="28">
        <v>45138</v>
      </c>
      <c r="B71" s="26"/>
      <c r="C71" s="27" t="s">
        <v>218</v>
      </c>
      <c r="D71" s="26" t="s">
        <v>155</v>
      </c>
      <c r="E71" s="26" t="s">
        <v>154</v>
      </c>
      <c r="F71" s="26" t="s">
        <v>153</v>
      </c>
      <c r="G71" s="25">
        <v>474.1</v>
      </c>
      <c r="H71" s="25"/>
      <c r="I71" s="25">
        <v>690.32</v>
      </c>
    </row>
    <row r="72" spans="1:9" x14ac:dyDescent="0.3">
      <c r="A72" s="28">
        <v>45169</v>
      </c>
      <c r="B72" s="26"/>
      <c r="C72" s="27" t="s">
        <v>217</v>
      </c>
      <c r="D72" s="26" t="s">
        <v>155</v>
      </c>
      <c r="E72" s="26" t="s">
        <v>154</v>
      </c>
      <c r="F72" s="26" t="s">
        <v>153</v>
      </c>
      <c r="G72" s="25">
        <v>216.66</v>
      </c>
      <c r="H72" s="25"/>
      <c r="I72" s="25">
        <v>906.98</v>
      </c>
    </row>
    <row r="73" spans="1:9" x14ac:dyDescent="0.3">
      <c r="A73" s="28">
        <v>45169</v>
      </c>
      <c r="B73" s="26"/>
      <c r="C73" s="27" t="s">
        <v>217</v>
      </c>
      <c r="D73" s="26" t="s">
        <v>155</v>
      </c>
      <c r="E73" s="26" t="s">
        <v>154</v>
      </c>
      <c r="F73" s="26" t="s">
        <v>153</v>
      </c>
      <c r="G73" s="25">
        <v>30.08</v>
      </c>
      <c r="H73" s="25"/>
      <c r="I73" s="25">
        <v>937.06</v>
      </c>
    </row>
    <row r="74" spans="1:9" x14ac:dyDescent="0.3">
      <c r="A74" s="28">
        <v>45169</v>
      </c>
      <c r="B74" s="26"/>
      <c r="C74" s="27" t="s">
        <v>217</v>
      </c>
      <c r="D74" s="26" t="s">
        <v>155</v>
      </c>
      <c r="E74" s="26" t="s">
        <v>154</v>
      </c>
      <c r="F74" s="26" t="s">
        <v>153</v>
      </c>
      <c r="G74" s="25">
        <v>118.78</v>
      </c>
      <c r="H74" s="25"/>
      <c r="I74" s="25">
        <v>1055.8399999999999</v>
      </c>
    </row>
    <row r="75" spans="1:9" x14ac:dyDescent="0.3">
      <c r="A75" s="28">
        <v>45199</v>
      </c>
      <c r="B75" s="26"/>
      <c r="C75" s="27" t="s">
        <v>213</v>
      </c>
      <c r="D75" s="26" t="s">
        <v>155</v>
      </c>
      <c r="E75" s="26" t="s">
        <v>154</v>
      </c>
      <c r="F75" s="26" t="s">
        <v>153</v>
      </c>
      <c r="G75" s="25">
        <v>39.33</v>
      </c>
      <c r="H75" s="25"/>
      <c r="I75" s="25">
        <v>1095.17</v>
      </c>
    </row>
    <row r="76" spans="1:9" x14ac:dyDescent="0.3">
      <c r="A76" s="28">
        <v>45199</v>
      </c>
      <c r="B76" s="26"/>
      <c r="C76" s="27" t="s">
        <v>213</v>
      </c>
      <c r="D76" s="26" t="s">
        <v>155</v>
      </c>
      <c r="E76" s="26" t="s">
        <v>154</v>
      </c>
      <c r="F76" s="26" t="s">
        <v>153</v>
      </c>
      <c r="G76" s="25">
        <v>614.79</v>
      </c>
      <c r="H76" s="25"/>
      <c r="I76" s="25">
        <v>1709.96</v>
      </c>
    </row>
    <row r="77" spans="1:9" x14ac:dyDescent="0.3">
      <c r="A77" s="28">
        <v>45473</v>
      </c>
      <c r="B77" s="26"/>
      <c r="C77" s="27" t="s">
        <v>216</v>
      </c>
      <c r="D77" s="26" t="s">
        <v>155</v>
      </c>
      <c r="E77" s="26" t="s">
        <v>154</v>
      </c>
      <c r="F77" s="26" t="s">
        <v>153</v>
      </c>
      <c r="G77" s="25">
        <v>4314.3999999999996</v>
      </c>
      <c r="H77" s="25"/>
      <c r="I77" s="25">
        <v>6024.36</v>
      </c>
    </row>
    <row r="78" spans="1:9" x14ac:dyDescent="0.3">
      <c r="A78" s="22" t="s">
        <v>215</v>
      </c>
      <c r="B78" s="22"/>
      <c r="C78" s="22"/>
      <c r="D78" s="22"/>
      <c r="E78" s="22"/>
      <c r="F78" s="22"/>
      <c r="G78" s="24">
        <v>6024.36</v>
      </c>
      <c r="H78" s="24">
        <v>0</v>
      </c>
      <c r="I78" s="29">
        <v>6024.36</v>
      </c>
    </row>
    <row r="80" spans="1:9" x14ac:dyDescent="0.3">
      <c r="A80" s="23"/>
      <c r="B80" s="23"/>
      <c r="C80" s="23"/>
      <c r="D80" s="23"/>
      <c r="E80" s="23"/>
      <c r="F80" s="23"/>
      <c r="G80" s="23"/>
      <c r="H80" s="23"/>
      <c r="I80" s="23"/>
    </row>
    <row r="81" spans="1:9" x14ac:dyDescent="0.3">
      <c r="A81" s="22" t="s">
        <v>214</v>
      </c>
      <c r="B81" s="22"/>
      <c r="C81" s="22"/>
      <c r="D81" s="22"/>
      <c r="E81" s="22"/>
      <c r="F81" s="22"/>
      <c r="G81" s="22"/>
      <c r="H81" s="22"/>
      <c r="I81" s="25">
        <v>0</v>
      </c>
    </row>
    <row r="82" spans="1:9" x14ac:dyDescent="0.3">
      <c r="A82" s="28">
        <v>45199</v>
      </c>
      <c r="B82" s="26"/>
      <c r="C82" s="27" t="s">
        <v>213</v>
      </c>
      <c r="D82" s="26" t="s">
        <v>155</v>
      </c>
      <c r="E82" s="26" t="s">
        <v>154</v>
      </c>
      <c r="F82" s="26" t="s">
        <v>153</v>
      </c>
      <c r="G82" s="25">
        <v>568.49</v>
      </c>
      <c r="H82" s="25"/>
      <c r="I82" s="25">
        <v>568.49</v>
      </c>
    </row>
    <row r="83" spans="1:9" x14ac:dyDescent="0.3">
      <c r="A83" s="28">
        <v>45199</v>
      </c>
      <c r="B83" s="26"/>
      <c r="C83" s="27" t="s">
        <v>213</v>
      </c>
      <c r="D83" s="26" t="s">
        <v>155</v>
      </c>
      <c r="E83" s="26" t="s">
        <v>154</v>
      </c>
      <c r="F83" s="26" t="s">
        <v>153</v>
      </c>
      <c r="G83" s="25">
        <v>1229.57</v>
      </c>
      <c r="H83" s="25"/>
      <c r="I83" s="25">
        <v>1798.06</v>
      </c>
    </row>
    <row r="84" spans="1:9" x14ac:dyDescent="0.3">
      <c r="A84" s="22" t="s">
        <v>212</v>
      </c>
      <c r="B84" s="22"/>
      <c r="C84" s="22"/>
      <c r="D84" s="22"/>
      <c r="E84" s="22"/>
      <c r="F84" s="22"/>
      <c r="G84" s="24">
        <v>1798.06</v>
      </c>
      <c r="H84" s="24">
        <v>0</v>
      </c>
      <c r="I84" s="29">
        <v>1798.06</v>
      </c>
    </row>
    <row r="86" spans="1:9" x14ac:dyDescent="0.3">
      <c r="A86" s="23"/>
      <c r="B86" s="23"/>
      <c r="C86" s="23"/>
      <c r="D86" s="23"/>
      <c r="E86" s="23"/>
      <c r="F86" s="23"/>
      <c r="G86" s="23"/>
      <c r="H86" s="23"/>
      <c r="I86" s="23"/>
    </row>
    <row r="87" spans="1:9" x14ac:dyDescent="0.3">
      <c r="A87" s="22" t="s">
        <v>211</v>
      </c>
      <c r="B87" s="22"/>
      <c r="C87" s="22"/>
      <c r="D87" s="22"/>
      <c r="E87" s="22"/>
      <c r="F87" s="22"/>
      <c r="G87" s="22"/>
      <c r="H87" s="22"/>
      <c r="I87" s="25">
        <v>0</v>
      </c>
    </row>
    <row r="88" spans="1:9" ht="20.399999999999999" x14ac:dyDescent="0.3">
      <c r="A88" s="28">
        <v>45138</v>
      </c>
      <c r="B88" s="26"/>
      <c r="C88" s="27" t="s">
        <v>210</v>
      </c>
      <c r="D88" s="26" t="s">
        <v>155</v>
      </c>
      <c r="E88" s="26" t="s">
        <v>154</v>
      </c>
      <c r="F88" s="26" t="s">
        <v>153</v>
      </c>
      <c r="G88" s="25">
        <v>0.06</v>
      </c>
      <c r="H88" s="25"/>
      <c r="I88" s="25">
        <v>0.06</v>
      </c>
    </row>
    <row r="89" spans="1:9" ht="20.399999999999999" x14ac:dyDescent="0.3">
      <c r="A89" s="28">
        <v>45138</v>
      </c>
      <c r="B89" s="26"/>
      <c r="C89" s="27" t="s">
        <v>210</v>
      </c>
      <c r="D89" s="26" t="s">
        <v>155</v>
      </c>
      <c r="E89" s="26" t="s">
        <v>154</v>
      </c>
      <c r="F89" s="26" t="s">
        <v>153</v>
      </c>
      <c r="G89" s="25">
        <v>0.09</v>
      </c>
      <c r="H89" s="25"/>
      <c r="I89" s="25">
        <v>0.15</v>
      </c>
    </row>
    <row r="90" spans="1:9" ht="20.399999999999999" x14ac:dyDescent="0.3">
      <c r="A90" s="28">
        <v>45138</v>
      </c>
      <c r="B90" s="26"/>
      <c r="C90" s="27" t="s">
        <v>210</v>
      </c>
      <c r="D90" s="26" t="s">
        <v>155</v>
      </c>
      <c r="E90" s="26" t="s">
        <v>154</v>
      </c>
      <c r="F90" s="26" t="s">
        <v>153</v>
      </c>
      <c r="G90" s="25">
        <v>0.35</v>
      </c>
      <c r="H90" s="25"/>
      <c r="I90" s="25">
        <v>0.5</v>
      </c>
    </row>
    <row r="91" spans="1:9" ht="20.399999999999999" x14ac:dyDescent="0.3">
      <c r="A91" s="28">
        <v>45169</v>
      </c>
      <c r="B91" s="26"/>
      <c r="C91" s="27" t="s">
        <v>209</v>
      </c>
      <c r="D91" s="26" t="s">
        <v>155</v>
      </c>
      <c r="E91" s="26" t="s">
        <v>154</v>
      </c>
      <c r="F91" s="26" t="s">
        <v>153</v>
      </c>
      <c r="G91" s="25">
        <v>0.59</v>
      </c>
      <c r="H91" s="25"/>
      <c r="I91" s="25">
        <v>1.0900000000000001</v>
      </c>
    </row>
    <row r="92" spans="1:9" ht="20.399999999999999" x14ac:dyDescent="0.3">
      <c r="A92" s="28">
        <v>45184</v>
      </c>
      <c r="B92" s="26"/>
      <c r="C92" s="27" t="s">
        <v>208</v>
      </c>
      <c r="D92" s="26" t="s">
        <v>155</v>
      </c>
      <c r="E92" s="26" t="s">
        <v>154</v>
      </c>
      <c r="F92" s="26" t="s">
        <v>153</v>
      </c>
      <c r="G92" s="25">
        <v>0.06</v>
      </c>
      <c r="H92" s="25"/>
      <c r="I92" s="25">
        <v>1.1499999999999999</v>
      </c>
    </row>
    <row r="93" spans="1:9" ht="20.399999999999999" x14ac:dyDescent="0.3">
      <c r="A93" s="28">
        <v>45199</v>
      </c>
      <c r="B93" s="26"/>
      <c r="C93" s="27" t="s">
        <v>207</v>
      </c>
      <c r="D93" s="26" t="s">
        <v>155</v>
      </c>
      <c r="E93" s="26" t="s">
        <v>154</v>
      </c>
      <c r="F93" s="26" t="s">
        <v>153</v>
      </c>
      <c r="G93" s="25">
        <v>1.27</v>
      </c>
      <c r="H93" s="25"/>
      <c r="I93" s="25">
        <v>2.42</v>
      </c>
    </row>
    <row r="94" spans="1:9" x14ac:dyDescent="0.3">
      <c r="A94" s="22" t="s">
        <v>206</v>
      </c>
      <c r="B94" s="22"/>
      <c r="C94" s="22"/>
      <c r="D94" s="22"/>
      <c r="E94" s="22"/>
      <c r="F94" s="22"/>
      <c r="G94" s="24">
        <v>2.42</v>
      </c>
      <c r="H94" s="24">
        <v>0</v>
      </c>
      <c r="I94" s="29">
        <v>2.42</v>
      </c>
    </row>
    <row r="96" spans="1:9" x14ac:dyDescent="0.3">
      <c r="A96" s="23"/>
      <c r="B96" s="23"/>
      <c r="C96" s="23"/>
      <c r="D96" s="23"/>
      <c r="E96" s="23"/>
      <c r="F96" s="23"/>
      <c r="G96" s="23"/>
      <c r="H96" s="23"/>
      <c r="I96" s="23"/>
    </row>
    <row r="97" spans="1:9" x14ac:dyDescent="0.3">
      <c r="A97" s="22" t="s">
        <v>205</v>
      </c>
      <c r="B97" s="22"/>
      <c r="C97" s="22"/>
      <c r="D97" s="22"/>
      <c r="E97" s="22"/>
      <c r="F97" s="22"/>
      <c r="G97" s="22"/>
      <c r="H97" s="22"/>
      <c r="I97" s="25">
        <v>0</v>
      </c>
    </row>
    <row r="98" spans="1:9" ht="20.399999999999999" x14ac:dyDescent="0.3">
      <c r="A98" s="28">
        <v>45184</v>
      </c>
      <c r="B98" s="26"/>
      <c r="C98" s="27" t="s">
        <v>204</v>
      </c>
      <c r="D98" s="26" t="s">
        <v>155</v>
      </c>
      <c r="E98" s="26" t="s">
        <v>154</v>
      </c>
      <c r="F98" s="26" t="s">
        <v>153</v>
      </c>
      <c r="G98" s="25">
        <v>1.17</v>
      </c>
      <c r="H98" s="25"/>
      <c r="I98" s="25">
        <v>1.17</v>
      </c>
    </row>
    <row r="99" spans="1:9" ht="20.399999999999999" x14ac:dyDescent="0.3">
      <c r="A99" s="28">
        <v>45184</v>
      </c>
      <c r="B99" s="26"/>
      <c r="C99" s="27" t="s">
        <v>204</v>
      </c>
      <c r="D99" s="26" t="s">
        <v>155</v>
      </c>
      <c r="E99" s="26" t="s">
        <v>154</v>
      </c>
      <c r="F99" s="26" t="s">
        <v>153</v>
      </c>
      <c r="G99" s="25">
        <v>2.5299999999999998</v>
      </c>
      <c r="H99" s="25"/>
      <c r="I99" s="25">
        <v>3.7</v>
      </c>
    </row>
    <row r="100" spans="1:9" x14ac:dyDescent="0.3">
      <c r="A100" s="22" t="s">
        <v>203</v>
      </c>
      <c r="B100" s="22"/>
      <c r="C100" s="22"/>
      <c r="D100" s="22"/>
      <c r="E100" s="22"/>
      <c r="F100" s="22"/>
      <c r="G100" s="24">
        <v>3.7</v>
      </c>
      <c r="H100" s="24">
        <v>0</v>
      </c>
      <c r="I100" s="29">
        <v>3.7</v>
      </c>
    </row>
    <row r="102" spans="1:9" x14ac:dyDescent="0.3">
      <c r="A102" s="23"/>
      <c r="B102" s="23"/>
      <c r="C102" s="23"/>
      <c r="D102" s="23"/>
      <c r="E102" s="23"/>
      <c r="F102" s="23"/>
      <c r="G102" s="23"/>
      <c r="H102" s="23"/>
      <c r="I102" s="23"/>
    </row>
    <row r="103" spans="1:9" x14ac:dyDescent="0.3">
      <c r="A103" s="22" t="s">
        <v>202</v>
      </c>
      <c r="B103" s="22"/>
      <c r="C103" s="22"/>
      <c r="D103" s="22"/>
      <c r="E103" s="22"/>
      <c r="F103" s="22"/>
      <c r="G103" s="22"/>
      <c r="H103" s="22"/>
      <c r="I103" s="25">
        <v>0</v>
      </c>
    </row>
    <row r="104" spans="1:9" ht="20.399999999999999" x14ac:dyDescent="0.3">
      <c r="A104" s="28">
        <v>45230</v>
      </c>
      <c r="B104" s="26"/>
      <c r="C104" s="27" t="s">
        <v>197</v>
      </c>
      <c r="D104" s="26" t="s">
        <v>155</v>
      </c>
      <c r="E104" s="26" t="s">
        <v>154</v>
      </c>
      <c r="F104" s="26" t="s">
        <v>153</v>
      </c>
      <c r="G104" s="25"/>
      <c r="H104" s="25">
        <v>16865.849999999999</v>
      </c>
      <c r="I104" s="25">
        <v>-16865.849999999999</v>
      </c>
    </row>
    <row r="105" spans="1:9" ht="20.399999999999999" x14ac:dyDescent="0.3">
      <c r="A105" s="28">
        <v>45473</v>
      </c>
      <c r="B105" s="26"/>
      <c r="C105" s="27" t="s">
        <v>196</v>
      </c>
      <c r="D105" s="26" t="s">
        <v>155</v>
      </c>
      <c r="E105" s="26" t="s">
        <v>154</v>
      </c>
      <c r="F105" s="26" t="s">
        <v>153</v>
      </c>
      <c r="G105" s="25"/>
      <c r="H105" s="25">
        <v>69326.92</v>
      </c>
      <c r="I105" s="25">
        <v>-86192.77</v>
      </c>
    </row>
    <row r="106" spans="1:9" x14ac:dyDescent="0.3">
      <c r="A106" s="22" t="s">
        <v>170</v>
      </c>
      <c r="B106" s="22"/>
      <c r="C106" s="22"/>
      <c r="D106" s="22"/>
      <c r="E106" s="22"/>
      <c r="F106" s="22"/>
      <c r="G106" s="24">
        <v>0</v>
      </c>
      <c r="H106" s="24">
        <v>86192.77</v>
      </c>
      <c r="I106" s="24">
        <v>-86192.77</v>
      </c>
    </row>
    <row r="108" spans="1:9" x14ac:dyDescent="0.3">
      <c r="A108" s="23"/>
      <c r="B108" s="23"/>
      <c r="C108" s="23"/>
      <c r="D108" s="23"/>
      <c r="E108" s="23"/>
      <c r="F108" s="23"/>
      <c r="G108" s="23"/>
      <c r="H108" s="23"/>
      <c r="I108" s="23"/>
    </row>
    <row r="109" spans="1:9" x14ac:dyDescent="0.3">
      <c r="A109" s="22" t="s">
        <v>201</v>
      </c>
      <c r="B109" s="22"/>
      <c r="C109" s="22"/>
      <c r="D109" s="22"/>
      <c r="E109" s="22"/>
      <c r="F109" s="22"/>
      <c r="G109" s="22"/>
      <c r="H109" s="22"/>
      <c r="I109" s="25">
        <v>50341</v>
      </c>
    </row>
    <row r="110" spans="1:9" ht="20.399999999999999" x14ac:dyDescent="0.3">
      <c r="A110" s="28">
        <v>45229</v>
      </c>
      <c r="B110" s="26"/>
      <c r="C110" s="27" t="s">
        <v>198</v>
      </c>
      <c r="D110" s="26" t="s">
        <v>155</v>
      </c>
      <c r="E110" s="26" t="s">
        <v>154</v>
      </c>
      <c r="F110" s="26" t="s">
        <v>162</v>
      </c>
      <c r="G110" s="25"/>
      <c r="H110" s="25">
        <v>14411</v>
      </c>
      <c r="I110" s="25">
        <v>35930</v>
      </c>
    </row>
    <row r="111" spans="1:9" x14ac:dyDescent="0.3">
      <c r="A111" s="22" t="s">
        <v>166</v>
      </c>
      <c r="B111" s="22"/>
      <c r="C111" s="22"/>
      <c r="D111" s="22"/>
      <c r="E111" s="22"/>
      <c r="F111" s="22"/>
      <c r="G111" s="24">
        <v>0</v>
      </c>
      <c r="H111" s="24">
        <v>14411</v>
      </c>
      <c r="I111" s="24">
        <v>35930</v>
      </c>
    </row>
    <row r="113" spans="1:9" x14ac:dyDescent="0.3">
      <c r="A113" s="23"/>
      <c r="B113" s="23"/>
      <c r="C113" s="23"/>
      <c r="D113" s="23"/>
      <c r="E113" s="23"/>
      <c r="F113" s="23"/>
      <c r="G113" s="23"/>
      <c r="H113" s="23"/>
      <c r="I113" s="23"/>
    </row>
    <row r="114" spans="1:9" x14ac:dyDescent="0.3">
      <c r="A114" s="22" t="s">
        <v>200</v>
      </c>
      <c r="B114" s="22"/>
      <c r="C114" s="22"/>
      <c r="D114" s="22"/>
      <c r="E114" s="22"/>
      <c r="F114" s="22"/>
      <c r="G114" s="22"/>
      <c r="H114" s="22"/>
      <c r="I114" s="25">
        <v>-492.14</v>
      </c>
    </row>
    <row r="115" spans="1:9" x14ac:dyDescent="0.3">
      <c r="A115" s="22" t="s">
        <v>161</v>
      </c>
      <c r="B115" s="22"/>
      <c r="C115" s="22"/>
      <c r="D115" s="22"/>
      <c r="E115" s="22"/>
      <c r="F115" s="22"/>
      <c r="G115" s="24">
        <v>0</v>
      </c>
      <c r="H115" s="24">
        <v>0</v>
      </c>
      <c r="I115" s="24">
        <v>-492.14</v>
      </c>
    </row>
    <row r="117" spans="1:9" x14ac:dyDescent="0.3">
      <c r="A117" s="23"/>
      <c r="B117" s="23"/>
      <c r="C117" s="23"/>
      <c r="D117" s="23"/>
      <c r="E117" s="23"/>
      <c r="F117" s="23"/>
      <c r="G117" s="23"/>
      <c r="H117" s="23"/>
      <c r="I117" s="23"/>
    </row>
    <row r="118" spans="1:9" x14ac:dyDescent="0.3">
      <c r="A118" s="22" t="s">
        <v>199</v>
      </c>
      <c r="B118" s="22"/>
      <c r="C118" s="22"/>
      <c r="D118" s="22"/>
      <c r="E118" s="22"/>
      <c r="F118" s="22"/>
      <c r="G118" s="22"/>
      <c r="H118" s="22"/>
      <c r="I118" s="25">
        <v>-100603.77</v>
      </c>
    </row>
    <row r="119" spans="1:9" ht="20.399999999999999" x14ac:dyDescent="0.3">
      <c r="A119" s="28">
        <v>45229</v>
      </c>
      <c r="B119" s="26"/>
      <c r="C119" s="27" t="s">
        <v>198</v>
      </c>
      <c r="D119" s="26" t="s">
        <v>155</v>
      </c>
      <c r="E119" s="26" t="s">
        <v>154</v>
      </c>
      <c r="F119" s="26" t="s">
        <v>162</v>
      </c>
      <c r="G119" s="25">
        <v>14411</v>
      </c>
      <c r="H119" s="25"/>
      <c r="I119" s="25">
        <v>-86192.77</v>
      </c>
    </row>
    <row r="120" spans="1:9" ht="20.399999999999999" x14ac:dyDescent="0.3">
      <c r="A120" s="28">
        <v>45230</v>
      </c>
      <c r="B120" s="26"/>
      <c r="C120" s="27" t="s">
        <v>197</v>
      </c>
      <c r="D120" s="26" t="s">
        <v>155</v>
      </c>
      <c r="E120" s="26" t="s">
        <v>154</v>
      </c>
      <c r="F120" s="26" t="s">
        <v>153</v>
      </c>
      <c r="G120" s="25">
        <v>16865.849999999999</v>
      </c>
      <c r="H120" s="25"/>
      <c r="I120" s="25">
        <v>-69326.92</v>
      </c>
    </row>
    <row r="121" spans="1:9" ht="20.399999999999999" x14ac:dyDescent="0.3">
      <c r="A121" s="28">
        <v>45473</v>
      </c>
      <c r="B121" s="26"/>
      <c r="C121" s="27" t="s">
        <v>196</v>
      </c>
      <c r="D121" s="26" t="s">
        <v>155</v>
      </c>
      <c r="E121" s="26" t="s">
        <v>154</v>
      </c>
      <c r="F121" s="26" t="s">
        <v>153</v>
      </c>
      <c r="G121" s="25">
        <v>69326.92</v>
      </c>
      <c r="H121" s="25"/>
      <c r="I121" s="25">
        <v>0</v>
      </c>
    </row>
    <row r="122" spans="1:9" x14ac:dyDescent="0.3">
      <c r="A122" s="22" t="s">
        <v>152</v>
      </c>
      <c r="B122" s="22"/>
      <c r="C122" s="22"/>
      <c r="D122" s="22"/>
      <c r="E122" s="22"/>
      <c r="F122" s="22"/>
      <c r="G122" s="24">
        <v>100603.77</v>
      </c>
      <c r="H122" s="24">
        <v>0</v>
      </c>
      <c r="I122" s="24">
        <v>0</v>
      </c>
    </row>
    <row r="124" spans="1:9" x14ac:dyDescent="0.3">
      <c r="A124" s="23"/>
      <c r="B124" s="23"/>
      <c r="C124" s="23"/>
      <c r="D124" s="23"/>
      <c r="E124" s="23"/>
      <c r="F124" s="23"/>
      <c r="G124" s="23"/>
      <c r="H124" s="23"/>
      <c r="I124" s="23"/>
    </row>
    <row r="125" spans="1:9" ht="15" thickBot="1" x14ac:dyDescent="0.35">
      <c r="A125" s="22" t="s">
        <v>151</v>
      </c>
      <c r="B125" s="22"/>
      <c r="C125" s="22"/>
      <c r="D125" s="22"/>
      <c r="E125" s="22"/>
      <c r="F125" s="22"/>
      <c r="G125" s="21">
        <v>186796.54</v>
      </c>
      <c r="H125" s="21">
        <v>100603.77</v>
      </c>
      <c r="I125" s="21">
        <v>35437.86</v>
      </c>
    </row>
    <row r="126" spans="1:9" ht="15" thickTop="1" x14ac:dyDescent="0.3"/>
  </sheetData>
  <pageMargins left="0.75" right="0.75" top="1" bottom="1" header="0.5" footer="0.5"/>
  <drawing r:id="rId1"/>
  <legacyDrawing r:id="rId2"/>
  <controls>
    <mc:AlternateContent xmlns:mc="http://schemas.openxmlformats.org/markup-compatibility/2006">
      <mc:Choice Requires="x14">
        <control shapeId="4097" r:id="rId3" name="Control 1">
          <controlPr defaultSize="0" r:id="rId4">
            <anchor moveWithCells="1">
              <from>
                <xdr:col>0</xdr:col>
                <xdr:colOff>0</xdr:colOff>
                <xdr:row>125</xdr:row>
                <xdr:rowOff>0</xdr:rowOff>
              </from>
              <to>
                <xdr:col>0</xdr:col>
                <xdr:colOff>914400</xdr:colOff>
                <xdr:row>126</xdr:row>
                <xdr:rowOff>38100</xdr:rowOff>
              </to>
            </anchor>
          </controlPr>
        </control>
      </mc:Choice>
      <mc:Fallback>
        <control shapeId="4097" r:id="rId3" name="Control 1"/>
      </mc:Fallback>
    </mc:AlternateContent>
    <mc:AlternateContent xmlns:mc="http://schemas.openxmlformats.org/markup-compatibility/2006">
      <mc:Choice Requires="x14">
        <control shapeId="4098" r:id="rId5" name="Control 2">
          <controlPr defaultSize="0" r:id="rId6">
            <anchor moveWithCells="1">
              <from>
                <xdr:col>0</xdr:col>
                <xdr:colOff>617220</xdr:colOff>
                <xdr:row>125</xdr:row>
                <xdr:rowOff>0</xdr:rowOff>
              </from>
              <to>
                <xdr:col>1</xdr:col>
                <xdr:colOff>335280</xdr:colOff>
                <xdr:row>126</xdr:row>
                <xdr:rowOff>38100</xdr:rowOff>
              </to>
            </anchor>
          </controlPr>
        </control>
      </mc:Choice>
      <mc:Fallback>
        <control shapeId="4098" r:id="rId5" name="Control 2"/>
      </mc:Fallback>
    </mc:AlternateContent>
    <mc:AlternateContent xmlns:mc="http://schemas.openxmlformats.org/markup-compatibility/2006">
      <mc:Choice Requires="x14">
        <control shapeId="4099" r:id="rId7" name="Control 3">
          <controlPr defaultSize="0" r:id="rId8">
            <anchor moveWithCells="1">
              <from>
                <xdr:col>1</xdr:col>
                <xdr:colOff>0</xdr:colOff>
                <xdr:row>125</xdr:row>
                <xdr:rowOff>0</xdr:rowOff>
              </from>
              <to>
                <xdr:col>1</xdr:col>
                <xdr:colOff>914400</xdr:colOff>
                <xdr:row>126</xdr:row>
                <xdr:rowOff>38100</xdr:rowOff>
              </to>
            </anchor>
          </controlPr>
        </control>
      </mc:Choice>
      <mc:Fallback>
        <control shapeId="4099" r:id="rId7" name="Control 3"/>
      </mc:Fallback>
    </mc:AlternateContent>
  </control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Reporting Template</vt:lpstr>
      <vt:lpstr>Summary</vt:lpstr>
      <vt:lpstr>SOA FY22-23</vt:lpstr>
      <vt:lpstr>GL FY22-23</vt:lpstr>
      <vt:lpstr>SOA FY23-24</vt:lpstr>
      <vt:lpstr>GL FY23-24</vt:lpstr>
      <vt:lpstr>'Reporting Template'!_Hlk129185548</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Lindsey Littlepage</dc:creator>
  <cp:keywords/>
  <dc:description/>
  <cp:lastModifiedBy>Brian Lara</cp:lastModifiedBy>
  <dcterms:created xsi:type="dcterms:W3CDTF">2024-11-04T17:57:29Z</dcterms:created>
  <dcterms:modified xsi:type="dcterms:W3CDTF">2024-11-05T21:06:12Z</dcterms:modified>
  <cp:category/>
  <cp:contentStatus/>
</cp:coreProperties>
</file>